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OLEJBAL\TURNAJE\SRPEN\VÝSLEDKY\2026\"/>
    </mc:Choice>
  </mc:AlternateContent>
  <xr:revisionPtr revIDLastSave="0" documentId="13_ncr:1_{46C5AC16-E105-4AC3-A2A6-126842D4B163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TÝMY" sheetId="14" r:id="rId1"/>
    <sheet name="Seznam" sheetId="19" r:id="rId2"/>
    <sheet name="A-5 členná skupina" sheetId="20" r:id="rId3"/>
    <sheet name="B - 5-ti členná skupina " sheetId="15" r:id="rId4"/>
    <sheet name="finále, umístění" sheetId="11" r:id="rId5"/>
    <sheet name="A-4 členná skupina" sheetId="18" r:id="rId6"/>
    <sheet name="XX - 5-ti členná skupina" sheetId="12" r:id="rId7"/>
  </sheets>
  <definedNames>
    <definedName name="_xlnm.Print_Area" localSheetId="3">'B - 5-ti členná skupina '!$A$1:$AR$28</definedName>
    <definedName name="_xlnm.Print_Area" localSheetId="6">'XX - 5-ti členná skupina'!$A$1:$AS$28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20" l="1"/>
  <c r="Y6" i="20" s="1"/>
  <c r="B19" i="20"/>
  <c r="Y12" i="20" s="1"/>
  <c r="B14" i="20"/>
  <c r="I2" i="20" s="1"/>
  <c r="B9" i="20"/>
  <c r="AA12" i="20" s="1"/>
  <c r="B4" i="20"/>
  <c r="Y10" i="20" s="1"/>
  <c r="N27" i="20"/>
  <c r="K27" i="20"/>
  <c r="I27" i="20"/>
  <c r="H27" i="20"/>
  <c r="F27" i="20"/>
  <c r="L24" i="20"/>
  <c r="Q22" i="20"/>
  <c r="L27" i="20" s="1"/>
  <c r="O22" i="20"/>
  <c r="F22" i="20"/>
  <c r="E22" i="20"/>
  <c r="Q21" i="20"/>
  <c r="L26" i="20" s="1"/>
  <c r="O21" i="20"/>
  <c r="N26" i="20" s="1"/>
  <c r="Q20" i="20"/>
  <c r="L25" i="20" s="1"/>
  <c r="O20" i="20"/>
  <c r="F20" i="20"/>
  <c r="E20" i="20"/>
  <c r="Q19" i="20"/>
  <c r="O19" i="20"/>
  <c r="Q17" i="20"/>
  <c r="O17" i="20"/>
  <c r="N17" i="20"/>
  <c r="I22" i="20" s="1"/>
  <c r="L17" i="20"/>
  <c r="K22" i="20" s="1"/>
  <c r="H17" i="20"/>
  <c r="E17" i="20"/>
  <c r="C17" i="20"/>
  <c r="Q16" i="20"/>
  <c r="I26" i="20" s="1"/>
  <c r="O16" i="20"/>
  <c r="K26" i="20" s="1"/>
  <c r="N16" i="20"/>
  <c r="I21" i="20" s="1"/>
  <c r="L16" i="20"/>
  <c r="K21" i="20" s="1"/>
  <c r="C16" i="20"/>
  <c r="Q15" i="20"/>
  <c r="I25" i="20" s="1"/>
  <c r="O15" i="20"/>
  <c r="K25" i="20" s="1"/>
  <c r="N15" i="20"/>
  <c r="L15" i="20"/>
  <c r="K20" i="20" s="1"/>
  <c r="H15" i="20"/>
  <c r="Q14" i="20"/>
  <c r="I24" i="20" s="1"/>
  <c r="O14" i="20"/>
  <c r="K24" i="20" s="1"/>
  <c r="N14" i="20"/>
  <c r="I19" i="20" s="1"/>
  <c r="L14" i="20"/>
  <c r="K19" i="20" s="1"/>
  <c r="AP12" i="20"/>
  <c r="AN12" i="20"/>
  <c r="N13" i="20" s="1"/>
  <c r="Q12" i="20"/>
  <c r="O12" i="20"/>
  <c r="N12" i="20"/>
  <c r="L12" i="20"/>
  <c r="H22" i="20" s="1"/>
  <c r="K12" i="20"/>
  <c r="F17" i="20" s="1"/>
  <c r="I12" i="20"/>
  <c r="C12" i="20"/>
  <c r="AP11" i="20"/>
  <c r="AN11" i="20"/>
  <c r="Q11" i="20"/>
  <c r="Q13" i="20" s="1"/>
  <c r="O11" i="20"/>
  <c r="H26" i="20" s="1"/>
  <c r="N11" i="20"/>
  <c r="F21" i="20" s="1"/>
  <c r="L11" i="20"/>
  <c r="H21" i="20" s="1"/>
  <c r="K11" i="20"/>
  <c r="F16" i="20" s="1"/>
  <c r="I11" i="20"/>
  <c r="H16" i="20" s="1"/>
  <c r="AP10" i="20"/>
  <c r="AN10" i="20"/>
  <c r="Q10" i="20"/>
  <c r="F25" i="20" s="1"/>
  <c r="O10" i="20"/>
  <c r="N10" i="20"/>
  <c r="L10" i="20"/>
  <c r="L13" i="20" s="1"/>
  <c r="K10" i="20"/>
  <c r="K13" i="20" s="1"/>
  <c r="I10" i="20"/>
  <c r="AP9" i="20"/>
  <c r="AN9" i="20"/>
  <c r="Q9" i="20"/>
  <c r="F24" i="20" s="1"/>
  <c r="O9" i="20"/>
  <c r="H24" i="20" s="1"/>
  <c r="N9" i="20"/>
  <c r="L9" i="20"/>
  <c r="H19" i="20" s="1"/>
  <c r="K9" i="20"/>
  <c r="F14" i="20" s="1"/>
  <c r="I9" i="20"/>
  <c r="H14" i="20" s="1"/>
  <c r="C9" i="20"/>
  <c r="AP8" i="20"/>
  <c r="AN8" i="20"/>
  <c r="H8" i="20"/>
  <c r="AP7" i="20"/>
  <c r="AN7" i="20"/>
  <c r="Q7" i="20"/>
  <c r="C27" i="20" s="1"/>
  <c r="O7" i="20"/>
  <c r="E27" i="20" s="1"/>
  <c r="N7" i="20"/>
  <c r="C22" i="20" s="1"/>
  <c r="L7" i="20"/>
  <c r="K7" i="20"/>
  <c r="I7" i="20"/>
  <c r="H7" i="20"/>
  <c r="F7" i="20"/>
  <c r="E12" i="20" s="1"/>
  <c r="AP6" i="20"/>
  <c r="AN6" i="20"/>
  <c r="Q6" i="20"/>
  <c r="C26" i="20" s="1"/>
  <c r="O6" i="20"/>
  <c r="E26" i="20" s="1"/>
  <c r="N6" i="20"/>
  <c r="C21" i="20" s="1"/>
  <c r="L6" i="20"/>
  <c r="E21" i="20" s="1"/>
  <c r="K6" i="20"/>
  <c r="I6" i="20"/>
  <c r="H6" i="20"/>
  <c r="C11" i="20" s="1"/>
  <c r="F6" i="20"/>
  <c r="E11" i="20" s="1"/>
  <c r="AP5" i="20"/>
  <c r="AN5" i="20"/>
  <c r="Q5" i="20"/>
  <c r="O5" i="20"/>
  <c r="E25" i="20" s="1"/>
  <c r="N5" i="20"/>
  <c r="C20" i="20" s="1"/>
  <c r="L5" i="20"/>
  <c r="L8" i="20" s="1"/>
  <c r="K5" i="20"/>
  <c r="I5" i="20"/>
  <c r="E15" i="20" s="1"/>
  <c r="H5" i="20"/>
  <c r="C10" i="20" s="1"/>
  <c r="F5" i="20"/>
  <c r="E10" i="20" s="1"/>
  <c r="AP4" i="20"/>
  <c r="AN4" i="20"/>
  <c r="Q4" i="20"/>
  <c r="C24" i="20" s="1"/>
  <c r="O4" i="20"/>
  <c r="E24" i="20" s="1"/>
  <c r="N4" i="20"/>
  <c r="C19" i="20" s="1"/>
  <c r="L4" i="20"/>
  <c r="E19" i="20" s="1"/>
  <c r="K4" i="20"/>
  <c r="C14" i="20" s="1"/>
  <c r="I4" i="20"/>
  <c r="E14" i="20" s="1"/>
  <c r="H4" i="20"/>
  <c r="F4" i="20"/>
  <c r="E9" i="20" s="1"/>
  <c r="AP3" i="20"/>
  <c r="AN3" i="20"/>
  <c r="C2" i="20"/>
  <c r="A14" i="18"/>
  <c r="B24" i="15"/>
  <c r="A9" i="18"/>
  <c r="B14" i="15"/>
  <c r="F23" i="20" l="1"/>
  <c r="E28" i="20"/>
  <c r="Q8" i="20"/>
  <c r="I13" i="20"/>
  <c r="H18" i="20"/>
  <c r="C23" i="20"/>
  <c r="E23" i="20"/>
  <c r="N8" i="20"/>
  <c r="T4" i="20"/>
  <c r="L28" i="20"/>
  <c r="O23" i="20"/>
  <c r="Q23" i="20"/>
  <c r="K8" i="20"/>
  <c r="I8" i="20"/>
  <c r="C15" i="20"/>
  <c r="C18" i="20" s="1"/>
  <c r="O18" i="20"/>
  <c r="K28" i="20"/>
  <c r="Q18" i="20"/>
  <c r="I28" i="20"/>
  <c r="C13" i="20"/>
  <c r="F8" i="20"/>
  <c r="O13" i="20"/>
  <c r="H25" i="20"/>
  <c r="H28" i="20" s="1"/>
  <c r="N18" i="20"/>
  <c r="L18" i="20"/>
  <c r="Y11" i="20"/>
  <c r="AA9" i="20"/>
  <c r="Y8" i="20"/>
  <c r="Y4" i="20"/>
  <c r="AA6" i="20"/>
  <c r="AA5" i="20"/>
  <c r="Y9" i="20"/>
  <c r="F2" i="20"/>
  <c r="Y3" i="20"/>
  <c r="T7" i="20"/>
  <c r="R24" i="20"/>
  <c r="U24" i="20" s="1"/>
  <c r="E13" i="20"/>
  <c r="T12" i="20" s="1"/>
  <c r="E18" i="20"/>
  <c r="T9" i="20"/>
  <c r="T19" i="20"/>
  <c r="K23" i="20"/>
  <c r="F26" i="20"/>
  <c r="F28" i="20" s="1"/>
  <c r="AA8" i="20"/>
  <c r="E16" i="20"/>
  <c r="N24" i="20"/>
  <c r="T24" i="20" s="1"/>
  <c r="R4" i="20"/>
  <c r="U4" i="20" s="1"/>
  <c r="Y5" i="20"/>
  <c r="AA11" i="20"/>
  <c r="F15" i="20"/>
  <c r="F18" i="20" s="1"/>
  <c r="H20" i="20"/>
  <c r="H23" i="20" s="1"/>
  <c r="L2" i="20"/>
  <c r="I20" i="20"/>
  <c r="I23" i="20" s="1"/>
  <c r="O2" i="20"/>
  <c r="Y7" i="20"/>
  <c r="R14" i="20"/>
  <c r="U14" i="20" s="1"/>
  <c r="AA7" i="20"/>
  <c r="R9" i="20"/>
  <c r="U9" i="20" s="1"/>
  <c r="T14" i="20"/>
  <c r="F19" i="20"/>
  <c r="R19" i="20" s="1"/>
  <c r="U19" i="20" s="1"/>
  <c r="N25" i="20"/>
  <c r="N28" i="20" s="1"/>
  <c r="T27" i="20" s="1"/>
  <c r="AA3" i="20"/>
  <c r="O8" i="20"/>
  <c r="AA10" i="20"/>
  <c r="C25" i="20"/>
  <c r="C28" i="20" s="1"/>
  <c r="AA4" i="20"/>
  <c r="B19" i="15"/>
  <c r="A19" i="18"/>
  <c r="AA7" i="18" s="1"/>
  <c r="Y11" i="15"/>
  <c r="Y12" i="15"/>
  <c r="AA6" i="15"/>
  <c r="B9" i="15"/>
  <c r="F2" i="15" s="1"/>
  <c r="B4" i="15"/>
  <c r="C2" i="15" s="1"/>
  <c r="H2" i="18"/>
  <c r="AA6" i="18"/>
  <c r="A4" i="18"/>
  <c r="Y6" i="18" s="1"/>
  <c r="C12" i="19"/>
  <c r="B19" i="12"/>
  <c r="B24" i="12"/>
  <c r="B14" i="12"/>
  <c r="J21" i="18"/>
  <c r="M17" i="18"/>
  <c r="H22" i="18" s="1"/>
  <c r="K17" i="18"/>
  <c r="J22" i="18" s="1"/>
  <c r="G17" i="18"/>
  <c r="M16" i="18"/>
  <c r="H21" i="18" s="1"/>
  <c r="K16" i="18"/>
  <c r="E16" i="18"/>
  <c r="M15" i="18"/>
  <c r="H20" i="18" s="1"/>
  <c r="K15" i="18"/>
  <c r="J20" i="18" s="1"/>
  <c r="B15" i="18"/>
  <c r="M14" i="18"/>
  <c r="H19" i="18" s="1"/>
  <c r="K14" i="18"/>
  <c r="J19" i="18" s="1"/>
  <c r="M12" i="18"/>
  <c r="E22" i="18" s="1"/>
  <c r="K12" i="18"/>
  <c r="G22" i="18" s="1"/>
  <c r="J12" i="18"/>
  <c r="E17" i="18" s="1"/>
  <c r="H12" i="18"/>
  <c r="D12" i="18"/>
  <c r="B12" i="18"/>
  <c r="M11" i="18"/>
  <c r="E21" i="18" s="1"/>
  <c r="K11" i="18"/>
  <c r="G21" i="18" s="1"/>
  <c r="J11" i="18"/>
  <c r="H11" i="18"/>
  <c r="G16" i="18" s="1"/>
  <c r="M10" i="18"/>
  <c r="K10" i="18"/>
  <c r="J10" i="18"/>
  <c r="E15" i="18" s="1"/>
  <c r="H10" i="18"/>
  <c r="G15" i="18" s="1"/>
  <c r="M9" i="18"/>
  <c r="E19" i="18" s="1"/>
  <c r="K9" i="18"/>
  <c r="G19" i="18" s="1"/>
  <c r="J9" i="18"/>
  <c r="E14" i="18" s="1"/>
  <c r="H9" i="18"/>
  <c r="G14" i="18" s="1"/>
  <c r="AP8" i="18"/>
  <c r="AN8" i="18"/>
  <c r="AP7" i="18"/>
  <c r="AN7" i="18"/>
  <c r="M7" i="18"/>
  <c r="B22" i="18" s="1"/>
  <c r="K7" i="18"/>
  <c r="D22" i="18" s="1"/>
  <c r="J7" i="18"/>
  <c r="B17" i="18" s="1"/>
  <c r="H7" i="18"/>
  <c r="D17" i="18" s="1"/>
  <c r="G7" i="18"/>
  <c r="E7" i="18"/>
  <c r="AP6" i="18"/>
  <c r="AN6" i="18"/>
  <c r="M6" i="18"/>
  <c r="B21" i="18" s="1"/>
  <c r="K6" i="18"/>
  <c r="D21" i="18" s="1"/>
  <c r="J6" i="18"/>
  <c r="B16" i="18" s="1"/>
  <c r="H6" i="18"/>
  <c r="D16" i="18" s="1"/>
  <c r="G6" i="18"/>
  <c r="B11" i="18" s="1"/>
  <c r="E6" i="18"/>
  <c r="D11" i="18" s="1"/>
  <c r="AP5" i="18"/>
  <c r="AN5" i="18"/>
  <c r="M5" i="18"/>
  <c r="B20" i="18" s="1"/>
  <c r="K5" i="18"/>
  <c r="D20" i="18" s="1"/>
  <c r="J5" i="18"/>
  <c r="J8" i="18" s="1"/>
  <c r="H5" i="18"/>
  <c r="D15" i="18" s="1"/>
  <c r="G5" i="18"/>
  <c r="B10" i="18" s="1"/>
  <c r="E5" i="18"/>
  <c r="AP4" i="18"/>
  <c r="AN4" i="18"/>
  <c r="M4" i="18"/>
  <c r="B19" i="18" s="1"/>
  <c r="K4" i="18"/>
  <c r="D19" i="18" s="1"/>
  <c r="J4" i="18"/>
  <c r="B14" i="18" s="1"/>
  <c r="H4" i="18"/>
  <c r="D14" i="18" s="1"/>
  <c r="G4" i="18"/>
  <c r="B9" i="18" s="1"/>
  <c r="E4" i="18"/>
  <c r="AP3" i="18"/>
  <c r="AN3" i="18"/>
  <c r="L27" i="15"/>
  <c r="F27" i="15"/>
  <c r="H26" i="15"/>
  <c r="Q22" i="15"/>
  <c r="O22" i="15"/>
  <c r="N27" i="15" s="1"/>
  <c r="Q21" i="15"/>
  <c r="L26" i="15" s="1"/>
  <c r="O21" i="15"/>
  <c r="N26" i="15" s="1"/>
  <c r="Q20" i="15"/>
  <c r="L25" i="15" s="1"/>
  <c r="O20" i="15"/>
  <c r="Q19" i="15"/>
  <c r="L24" i="15" s="1"/>
  <c r="O19" i="15"/>
  <c r="Q17" i="15"/>
  <c r="I27" i="15" s="1"/>
  <c r="O17" i="15"/>
  <c r="K27" i="15" s="1"/>
  <c r="N17" i="15"/>
  <c r="I22" i="15" s="1"/>
  <c r="L17" i="15"/>
  <c r="K22" i="15" s="1"/>
  <c r="Q16" i="15"/>
  <c r="I26" i="15" s="1"/>
  <c r="O16" i="15"/>
  <c r="K26" i="15" s="1"/>
  <c r="N16" i="15"/>
  <c r="I21" i="15" s="1"/>
  <c r="L16" i="15"/>
  <c r="K21" i="15" s="1"/>
  <c r="Q15" i="15"/>
  <c r="O15" i="15"/>
  <c r="K25" i="15" s="1"/>
  <c r="N15" i="15"/>
  <c r="L15" i="15"/>
  <c r="Q14" i="15"/>
  <c r="I24" i="15" s="1"/>
  <c r="O14" i="15"/>
  <c r="K24" i="15" s="1"/>
  <c r="N14" i="15"/>
  <c r="I19" i="15" s="1"/>
  <c r="L14" i="15"/>
  <c r="K19" i="15" s="1"/>
  <c r="AP12" i="15"/>
  <c r="AN12" i="15"/>
  <c r="N13" i="15" s="1"/>
  <c r="Q12" i="15"/>
  <c r="O12" i="15"/>
  <c r="H27" i="15" s="1"/>
  <c r="N12" i="15"/>
  <c r="F22" i="15" s="1"/>
  <c r="L12" i="15"/>
  <c r="H22" i="15" s="1"/>
  <c r="K12" i="15"/>
  <c r="F17" i="15" s="1"/>
  <c r="I12" i="15"/>
  <c r="H17" i="15" s="1"/>
  <c r="AP11" i="15"/>
  <c r="AN11" i="15"/>
  <c r="Q11" i="15"/>
  <c r="O11" i="15"/>
  <c r="N11" i="15"/>
  <c r="F21" i="15" s="1"/>
  <c r="L11" i="15"/>
  <c r="H21" i="15" s="1"/>
  <c r="K11" i="15"/>
  <c r="F16" i="15" s="1"/>
  <c r="I11" i="15"/>
  <c r="AP10" i="15"/>
  <c r="AN10" i="15"/>
  <c r="Q10" i="15"/>
  <c r="F25" i="15" s="1"/>
  <c r="O10" i="15"/>
  <c r="O13" i="15" s="1"/>
  <c r="N10" i="15"/>
  <c r="F20" i="15" s="1"/>
  <c r="L10" i="15"/>
  <c r="K10" i="15"/>
  <c r="I10" i="15"/>
  <c r="H15" i="15" s="1"/>
  <c r="AP9" i="15"/>
  <c r="AN9" i="15"/>
  <c r="Q9" i="15"/>
  <c r="F24" i="15" s="1"/>
  <c r="O9" i="15"/>
  <c r="N9" i="15"/>
  <c r="F19" i="15" s="1"/>
  <c r="L9" i="15"/>
  <c r="H19" i="15" s="1"/>
  <c r="K9" i="15"/>
  <c r="F14" i="15" s="1"/>
  <c r="I9" i="15"/>
  <c r="H14" i="15" s="1"/>
  <c r="AP8" i="15"/>
  <c r="AN8" i="15"/>
  <c r="AP7" i="15"/>
  <c r="AN7" i="15"/>
  <c r="Q7" i="15"/>
  <c r="C27" i="15" s="1"/>
  <c r="O7" i="15"/>
  <c r="E27" i="15" s="1"/>
  <c r="N7" i="15"/>
  <c r="C22" i="15" s="1"/>
  <c r="L7" i="15"/>
  <c r="E22" i="15" s="1"/>
  <c r="K7" i="15"/>
  <c r="C17" i="15" s="1"/>
  <c r="I7" i="15"/>
  <c r="E17" i="15" s="1"/>
  <c r="H7" i="15"/>
  <c r="C12" i="15" s="1"/>
  <c r="F7" i="15"/>
  <c r="E12" i="15" s="1"/>
  <c r="AP6" i="15"/>
  <c r="AN6" i="15"/>
  <c r="Q6" i="15"/>
  <c r="C26" i="15" s="1"/>
  <c r="O6" i="15"/>
  <c r="E26" i="15" s="1"/>
  <c r="N6" i="15"/>
  <c r="C21" i="15" s="1"/>
  <c r="L6" i="15"/>
  <c r="E21" i="15" s="1"/>
  <c r="K6" i="15"/>
  <c r="I6" i="15"/>
  <c r="H6" i="15"/>
  <c r="C11" i="15" s="1"/>
  <c r="F6" i="15"/>
  <c r="AP5" i="15"/>
  <c r="AN5" i="15"/>
  <c r="Q5" i="15"/>
  <c r="O5" i="15"/>
  <c r="E25" i="15" s="1"/>
  <c r="N5" i="15"/>
  <c r="C20" i="15" s="1"/>
  <c r="L5" i="15"/>
  <c r="E20" i="15" s="1"/>
  <c r="K5" i="15"/>
  <c r="C15" i="15" s="1"/>
  <c r="I5" i="15"/>
  <c r="E15" i="15" s="1"/>
  <c r="H5" i="15"/>
  <c r="C10" i="15" s="1"/>
  <c r="F5" i="15"/>
  <c r="E10" i="15" s="1"/>
  <c r="AP4" i="15"/>
  <c r="AN4" i="15"/>
  <c r="Q4" i="15"/>
  <c r="C24" i="15" s="1"/>
  <c r="O4" i="15"/>
  <c r="E24" i="15" s="1"/>
  <c r="N4" i="15"/>
  <c r="C19" i="15" s="1"/>
  <c r="L4" i="15"/>
  <c r="E19" i="15" s="1"/>
  <c r="K4" i="15"/>
  <c r="C14" i="15" s="1"/>
  <c r="I4" i="15"/>
  <c r="E14" i="15" s="1"/>
  <c r="H4" i="15"/>
  <c r="C9" i="15" s="1"/>
  <c r="F4" i="15"/>
  <c r="E9" i="15" s="1"/>
  <c r="AP3" i="15"/>
  <c r="AN3" i="15"/>
  <c r="S6" i="11"/>
  <c r="S5" i="11"/>
  <c r="Q5" i="11"/>
  <c r="Q6" i="11"/>
  <c r="S4" i="11"/>
  <c r="Q4" i="11"/>
  <c r="S3" i="11"/>
  <c r="Q3" i="11"/>
  <c r="R27" i="20" l="1"/>
  <c r="V24" i="20" s="1"/>
  <c r="T17" i="20"/>
  <c r="R22" i="20"/>
  <c r="R7" i="20"/>
  <c r="V4" i="20" s="1"/>
  <c r="R12" i="20"/>
  <c r="V9" i="20" s="1"/>
  <c r="R17" i="20"/>
  <c r="T22" i="20"/>
  <c r="K2" i="18"/>
  <c r="AA3" i="18"/>
  <c r="Y5" i="18"/>
  <c r="Q8" i="15"/>
  <c r="N18" i="15"/>
  <c r="I20" i="15"/>
  <c r="I23" i="15" s="1"/>
  <c r="K8" i="15"/>
  <c r="O2" i="15"/>
  <c r="Y10" i="15"/>
  <c r="L13" i="15"/>
  <c r="E28" i="15"/>
  <c r="K13" i="18"/>
  <c r="K13" i="15"/>
  <c r="E8" i="18"/>
  <c r="P4" i="18"/>
  <c r="L28" i="15"/>
  <c r="Q23" i="15"/>
  <c r="I8" i="15"/>
  <c r="O18" i="15"/>
  <c r="D23" i="18"/>
  <c r="N4" i="18"/>
  <c r="Q4" i="18" s="1"/>
  <c r="F8" i="15"/>
  <c r="Q13" i="15"/>
  <c r="H25" i="15"/>
  <c r="H28" i="15" s="1"/>
  <c r="R24" i="15"/>
  <c r="U24" i="15" s="1"/>
  <c r="M13" i="18"/>
  <c r="J23" i="18"/>
  <c r="E18" i="18"/>
  <c r="D18" i="18"/>
  <c r="H13" i="18"/>
  <c r="G18" i="18"/>
  <c r="K18" i="18"/>
  <c r="E20" i="18"/>
  <c r="E23" i="18" s="1"/>
  <c r="M18" i="18"/>
  <c r="P14" i="18"/>
  <c r="N14" i="18"/>
  <c r="Q14" i="18" s="1"/>
  <c r="N9" i="18"/>
  <c r="Q9" i="18" s="1"/>
  <c r="AA12" i="15"/>
  <c r="AA5" i="15"/>
  <c r="Y9" i="15"/>
  <c r="Y3" i="15"/>
  <c r="AA4" i="18"/>
  <c r="AA5" i="18"/>
  <c r="Y8" i="18"/>
  <c r="Y7" i="18"/>
  <c r="E2" i="18"/>
  <c r="B23" i="18"/>
  <c r="N19" i="18"/>
  <c r="Q19" i="18" s="1"/>
  <c r="P19" i="18"/>
  <c r="B18" i="18"/>
  <c r="B13" i="18"/>
  <c r="H23" i="18"/>
  <c r="G8" i="18"/>
  <c r="H8" i="18"/>
  <c r="Y4" i="18"/>
  <c r="K8" i="18"/>
  <c r="D9" i="18"/>
  <c r="P9" i="18" s="1"/>
  <c r="J13" i="18"/>
  <c r="G20" i="18"/>
  <c r="G23" i="18" s="1"/>
  <c r="Y3" i="18"/>
  <c r="M8" i="18"/>
  <c r="D10" i="18"/>
  <c r="D13" i="18" s="1"/>
  <c r="B2" i="18"/>
  <c r="AA8" i="18"/>
  <c r="C13" i="15"/>
  <c r="K28" i="15"/>
  <c r="O23" i="15"/>
  <c r="F23" i="15"/>
  <c r="H8" i="15"/>
  <c r="E23" i="15"/>
  <c r="E11" i="15"/>
  <c r="E13" i="15" s="1"/>
  <c r="L18" i="15"/>
  <c r="Q18" i="15"/>
  <c r="C16" i="15"/>
  <c r="C18" i="15" s="1"/>
  <c r="I13" i="15"/>
  <c r="I25" i="15"/>
  <c r="I28" i="15" s="1"/>
  <c r="L8" i="15"/>
  <c r="R19" i="15"/>
  <c r="U19" i="15" s="1"/>
  <c r="AA9" i="15"/>
  <c r="Y8" i="15"/>
  <c r="I2" i="15"/>
  <c r="R9" i="15"/>
  <c r="U9" i="15" s="1"/>
  <c r="C23" i="15"/>
  <c r="T19" i="15"/>
  <c r="AA8" i="15"/>
  <c r="N24" i="15"/>
  <c r="Y5" i="15"/>
  <c r="AA11" i="15"/>
  <c r="H20" i="15"/>
  <c r="H23" i="15" s="1"/>
  <c r="L2" i="15"/>
  <c r="T4" i="15"/>
  <c r="N8" i="15"/>
  <c r="T14" i="15"/>
  <c r="H24" i="15"/>
  <c r="N25" i="15"/>
  <c r="N28" i="15" s="1"/>
  <c r="F26" i="15"/>
  <c r="F28" i="15" s="1"/>
  <c r="R4" i="15"/>
  <c r="U4" i="15" s="1"/>
  <c r="F15" i="15"/>
  <c r="F18" i="15" s="1"/>
  <c r="H16" i="15"/>
  <c r="H18" i="15" s="1"/>
  <c r="K20" i="15"/>
  <c r="K23" i="15" s="1"/>
  <c r="AA7" i="15"/>
  <c r="AA3" i="15"/>
  <c r="Y4" i="15"/>
  <c r="Y6" i="15"/>
  <c r="O8" i="15"/>
  <c r="T9" i="15"/>
  <c r="AA10" i="15"/>
  <c r="C25" i="15"/>
  <c r="C28" i="15" s="1"/>
  <c r="E16" i="15"/>
  <c r="E18" i="15" s="1"/>
  <c r="Y7" i="15"/>
  <c r="R14" i="15"/>
  <c r="U14" i="15" s="1"/>
  <c r="AA4" i="15"/>
  <c r="V14" i="20" l="1"/>
  <c r="V19" i="20"/>
  <c r="T12" i="15"/>
  <c r="N7" i="18"/>
  <c r="P22" i="18"/>
  <c r="R12" i="15"/>
  <c r="R7" i="15"/>
  <c r="N12" i="18"/>
  <c r="T27" i="15"/>
  <c r="R22" i="15"/>
  <c r="N17" i="18"/>
  <c r="P17" i="18"/>
  <c r="P12" i="18"/>
  <c r="P7" i="18"/>
  <c r="N22" i="18"/>
  <c r="T7" i="15"/>
  <c r="R17" i="15"/>
  <c r="T22" i="15"/>
  <c r="R27" i="15"/>
  <c r="T17" i="15"/>
  <c r="T24" i="15"/>
  <c r="V9" i="15" l="1"/>
  <c r="R14" i="18"/>
  <c r="R19" i="18"/>
  <c r="V4" i="15"/>
  <c r="R9" i="18"/>
  <c r="V24" i="15"/>
  <c r="V19" i="15"/>
  <c r="V14" i="15"/>
  <c r="R4" i="18"/>
  <c r="I5" i="12"/>
  <c r="Q22" i="12" l="1"/>
  <c r="L27" i="12" s="1"/>
  <c r="O22" i="12"/>
  <c r="N27" i="12" s="1"/>
  <c r="I22" i="12"/>
  <c r="Q21" i="12"/>
  <c r="L26" i="12" s="1"/>
  <c r="O21" i="12"/>
  <c r="N26" i="12" s="1"/>
  <c r="Q20" i="12"/>
  <c r="L25" i="12" s="1"/>
  <c r="O20" i="12"/>
  <c r="N25" i="12" s="1"/>
  <c r="Q19" i="12"/>
  <c r="L24" i="12" s="1"/>
  <c r="O19" i="12"/>
  <c r="N24" i="12" s="1"/>
  <c r="Q17" i="12"/>
  <c r="I27" i="12" s="1"/>
  <c r="O17" i="12"/>
  <c r="K27" i="12" s="1"/>
  <c r="N17" i="12"/>
  <c r="L17" i="12"/>
  <c r="K22" i="12" s="1"/>
  <c r="F17" i="12"/>
  <c r="Q16" i="12"/>
  <c r="I26" i="12" s="1"/>
  <c r="O16" i="12"/>
  <c r="K26" i="12" s="1"/>
  <c r="N16" i="12"/>
  <c r="I21" i="12" s="1"/>
  <c r="L16" i="12"/>
  <c r="K21" i="12" s="1"/>
  <c r="Q15" i="12"/>
  <c r="O15" i="12"/>
  <c r="K25" i="12" s="1"/>
  <c r="N15" i="12"/>
  <c r="I20" i="12" s="1"/>
  <c r="L15" i="12"/>
  <c r="K20" i="12" s="1"/>
  <c r="Q14" i="12"/>
  <c r="O14" i="12"/>
  <c r="K24" i="12" s="1"/>
  <c r="N14" i="12"/>
  <c r="I19" i="12" s="1"/>
  <c r="L14" i="12"/>
  <c r="K19" i="12" s="1"/>
  <c r="AP12" i="12"/>
  <c r="AN12" i="12"/>
  <c r="N13" i="12" s="1"/>
  <c r="AA12" i="12"/>
  <c r="Y12" i="12"/>
  <c r="Q12" i="12"/>
  <c r="F27" i="12" s="1"/>
  <c r="O12" i="12"/>
  <c r="H27" i="12" s="1"/>
  <c r="N12" i="12"/>
  <c r="F22" i="12" s="1"/>
  <c r="L12" i="12"/>
  <c r="H22" i="12" s="1"/>
  <c r="K12" i="12"/>
  <c r="I12" i="12"/>
  <c r="H17" i="12" s="1"/>
  <c r="AP11" i="12"/>
  <c r="AN11" i="12"/>
  <c r="AA11" i="12"/>
  <c r="Y11" i="12"/>
  <c r="Q11" i="12"/>
  <c r="F26" i="12" s="1"/>
  <c r="O11" i="12"/>
  <c r="H26" i="12" s="1"/>
  <c r="N11" i="12"/>
  <c r="F21" i="12" s="1"/>
  <c r="L11" i="12"/>
  <c r="H21" i="12" s="1"/>
  <c r="K11" i="12"/>
  <c r="F16" i="12" s="1"/>
  <c r="I11" i="12"/>
  <c r="H16" i="12" s="1"/>
  <c r="AP10" i="12"/>
  <c r="AN10" i="12"/>
  <c r="AA10" i="12"/>
  <c r="Y10" i="12"/>
  <c r="Q10" i="12"/>
  <c r="O10" i="12"/>
  <c r="H25" i="12" s="1"/>
  <c r="N10" i="12"/>
  <c r="F20" i="12" s="1"/>
  <c r="L10" i="12"/>
  <c r="H20" i="12" s="1"/>
  <c r="K10" i="12"/>
  <c r="F15" i="12" s="1"/>
  <c r="I10" i="12"/>
  <c r="AP9" i="12"/>
  <c r="AN9" i="12"/>
  <c r="AA9" i="12"/>
  <c r="Y9" i="12"/>
  <c r="Q9" i="12"/>
  <c r="F24" i="12" s="1"/>
  <c r="O9" i="12"/>
  <c r="H24" i="12" s="1"/>
  <c r="N9" i="12"/>
  <c r="F19" i="12" s="1"/>
  <c r="L9" i="12"/>
  <c r="H19" i="12" s="1"/>
  <c r="K9" i="12"/>
  <c r="F14" i="12" s="1"/>
  <c r="I9" i="12"/>
  <c r="H14" i="12" s="1"/>
  <c r="AP8" i="12"/>
  <c r="AN8" i="12"/>
  <c r="AA8" i="12"/>
  <c r="Y8" i="12"/>
  <c r="AP7" i="12"/>
  <c r="AN7" i="12"/>
  <c r="AA7" i="12"/>
  <c r="Y7" i="12"/>
  <c r="Q7" i="12"/>
  <c r="C27" i="12" s="1"/>
  <c r="O7" i="12"/>
  <c r="E27" i="12" s="1"/>
  <c r="N7" i="12"/>
  <c r="C22" i="12" s="1"/>
  <c r="L7" i="12"/>
  <c r="E22" i="12" s="1"/>
  <c r="K7" i="12"/>
  <c r="C17" i="12" s="1"/>
  <c r="I7" i="12"/>
  <c r="E17" i="12" s="1"/>
  <c r="H7" i="12"/>
  <c r="C12" i="12" s="1"/>
  <c r="F7" i="12"/>
  <c r="E12" i="12" s="1"/>
  <c r="AP6" i="12"/>
  <c r="AN6" i="12"/>
  <c r="AA6" i="12"/>
  <c r="Y6" i="12"/>
  <c r="Q6" i="12"/>
  <c r="C26" i="12" s="1"/>
  <c r="O6" i="12"/>
  <c r="E26" i="12" s="1"/>
  <c r="N6" i="12"/>
  <c r="C21" i="12" s="1"/>
  <c r="L6" i="12"/>
  <c r="E21" i="12" s="1"/>
  <c r="K6" i="12"/>
  <c r="C16" i="12" s="1"/>
  <c r="I6" i="12"/>
  <c r="E16" i="12" s="1"/>
  <c r="H6" i="12"/>
  <c r="C11" i="12" s="1"/>
  <c r="F6" i="12"/>
  <c r="E11" i="12" s="1"/>
  <c r="AP5" i="12"/>
  <c r="AN5" i="12"/>
  <c r="AA5" i="12"/>
  <c r="Y5" i="12"/>
  <c r="Q5" i="12"/>
  <c r="O5" i="12"/>
  <c r="N5" i="12"/>
  <c r="L5" i="12"/>
  <c r="E20" i="12" s="1"/>
  <c r="K5" i="12"/>
  <c r="C15" i="12" s="1"/>
  <c r="E15" i="12"/>
  <c r="H5" i="12"/>
  <c r="F5" i="12"/>
  <c r="E10" i="12" s="1"/>
  <c r="AP4" i="12"/>
  <c r="AN4" i="12"/>
  <c r="AA4" i="12"/>
  <c r="Y4" i="12"/>
  <c r="Q4" i="12"/>
  <c r="C24" i="12" s="1"/>
  <c r="O4" i="12"/>
  <c r="E24" i="12" s="1"/>
  <c r="N4" i="12"/>
  <c r="C19" i="12" s="1"/>
  <c r="L4" i="12"/>
  <c r="E19" i="12" s="1"/>
  <c r="K4" i="12"/>
  <c r="C14" i="12" s="1"/>
  <c r="I4" i="12"/>
  <c r="E14" i="12" s="1"/>
  <c r="H4" i="12"/>
  <c r="C9" i="12" s="1"/>
  <c r="F4" i="12"/>
  <c r="AP3" i="12"/>
  <c r="AN3" i="12"/>
  <c r="AA3" i="12"/>
  <c r="Y3" i="12"/>
  <c r="O2" i="12"/>
  <c r="L2" i="12"/>
  <c r="I2" i="12"/>
  <c r="F2" i="12"/>
  <c r="C2" i="12"/>
  <c r="S16" i="11"/>
  <c r="Q16" i="11"/>
  <c r="S13" i="11"/>
  <c r="S10" i="11"/>
  <c r="Q10" i="11"/>
  <c r="S9" i="11"/>
  <c r="Q9" i="11"/>
  <c r="N8" i="12" l="1"/>
  <c r="E18" i="12"/>
  <c r="Q18" i="12"/>
  <c r="Q8" i="12"/>
  <c r="I13" i="12"/>
  <c r="F8" i="12"/>
  <c r="H8" i="12"/>
  <c r="C18" i="12"/>
  <c r="E25" i="12"/>
  <c r="E28" i="12" s="1"/>
  <c r="O8" i="12"/>
  <c r="F18" i="12"/>
  <c r="K13" i="12"/>
  <c r="H15" i="12"/>
  <c r="H18" i="12" s="1"/>
  <c r="E23" i="12"/>
  <c r="L8" i="12"/>
  <c r="T19" i="12"/>
  <c r="L28" i="12"/>
  <c r="O23" i="12"/>
  <c r="N28" i="12"/>
  <c r="Q23" i="12"/>
  <c r="K8" i="12"/>
  <c r="R4" i="12"/>
  <c r="U4" i="12" s="1"/>
  <c r="E13" i="12"/>
  <c r="E9" i="12"/>
  <c r="T9" i="12" s="1"/>
  <c r="Q13" i="12"/>
  <c r="O13" i="12"/>
  <c r="H28" i="12"/>
  <c r="F25" i="12"/>
  <c r="F28" i="12" s="1"/>
  <c r="R9" i="12"/>
  <c r="U9" i="12" s="1"/>
  <c r="I23" i="12"/>
  <c r="N18" i="12"/>
  <c r="K23" i="12"/>
  <c r="L18" i="12"/>
  <c r="T14" i="12"/>
  <c r="H23" i="12"/>
  <c r="K28" i="12"/>
  <c r="F23" i="12"/>
  <c r="R19" i="12"/>
  <c r="U19" i="12" s="1"/>
  <c r="T24" i="12"/>
  <c r="C10" i="12"/>
  <c r="C13" i="12" s="1"/>
  <c r="C20" i="12"/>
  <c r="C23" i="12" s="1"/>
  <c r="L13" i="12"/>
  <c r="R14" i="12"/>
  <c r="U14" i="12" s="1"/>
  <c r="O18" i="12"/>
  <c r="I24" i="12"/>
  <c r="R24" i="12" s="1"/>
  <c r="U24" i="12" s="1"/>
  <c r="C25" i="12"/>
  <c r="C28" i="12" s="1"/>
  <c r="I25" i="12"/>
  <c r="I28" i="12" s="1"/>
  <c r="T4" i="12"/>
  <c r="I8" i="12"/>
  <c r="R7" i="12" l="1"/>
  <c r="T27" i="12"/>
  <c r="T7" i="12"/>
  <c r="T17" i="12"/>
  <c r="R17" i="12"/>
  <c r="R22" i="12"/>
  <c r="T22" i="12"/>
  <c r="T12" i="12"/>
  <c r="R12" i="12"/>
  <c r="R27" i="12"/>
  <c r="V4" i="12" l="1"/>
  <c r="V14" i="12"/>
  <c r="V24" i="12"/>
  <c r="V19" i="12"/>
  <c r="V9" i="12"/>
</calcChain>
</file>

<file path=xl/sharedStrings.xml><?xml version="1.0" encoding="utf-8"?>
<sst xmlns="http://schemas.openxmlformats.org/spreadsheetml/2006/main" count="877" uniqueCount="100">
  <si>
    <t>:</t>
  </si>
  <si>
    <t>Sety</t>
  </si>
  <si>
    <t>Míče</t>
  </si>
  <si>
    <t>Body</t>
  </si>
  <si>
    <t>Poměr</t>
  </si>
  <si>
    <t>Umístění</t>
  </si>
  <si>
    <t>-</t>
  </si>
  <si>
    <t>Pořadí utkání</t>
  </si>
  <si>
    <t>1. set</t>
  </si>
  <si>
    <t>2. set</t>
  </si>
  <si>
    <t>3. set</t>
  </si>
  <si>
    <t>Semifinále</t>
  </si>
  <si>
    <t>finále o 1. místo</t>
  </si>
  <si>
    <t>finále o 3. místo</t>
  </si>
  <si>
    <t>1.</t>
  </si>
  <si>
    <t>2.</t>
  </si>
  <si>
    <t>3.</t>
  </si>
  <si>
    <t>4.</t>
  </si>
  <si>
    <t>5.</t>
  </si>
  <si>
    <t>6.</t>
  </si>
  <si>
    <t>7.</t>
  </si>
  <si>
    <t>8.</t>
  </si>
  <si>
    <t>Skupina č.A</t>
  </si>
  <si>
    <t>Skupina č.B</t>
  </si>
  <si>
    <t>KLUB</t>
  </si>
  <si>
    <t>NÁZEV TÝMU</t>
  </si>
  <si>
    <t>SOUTĚŽ</t>
  </si>
  <si>
    <t>KONTAKT</t>
  </si>
  <si>
    <t>EMAIL</t>
  </si>
  <si>
    <t>MOBIL</t>
  </si>
  <si>
    <t>LIGA</t>
  </si>
  <si>
    <t>OKRESNÍ SOUTĚŽ</t>
  </si>
  <si>
    <t>Čtvrtfinále</t>
  </si>
  <si>
    <t>TELEFON</t>
  </si>
  <si>
    <t>Pořadí</t>
  </si>
  <si>
    <t>B</t>
  </si>
  <si>
    <t>C</t>
  </si>
  <si>
    <t xml:space="preserve">Vamos Rafa </t>
  </si>
  <si>
    <t>MUŽI</t>
  </si>
  <si>
    <t>SK Metylovice</t>
  </si>
  <si>
    <t>PÚCHOV</t>
  </si>
  <si>
    <t xml:space="preserve">Kačičky </t>
  </si>
  <si>
    <t>Green Volley Beskydy</t>
  </si>
  <si>
    <t xml:space="preserve">Green Volley Frýdek-Místek </t>
  </si>
  <si>
    <t>Red Volley Frýdlant n/O, z.s.</t>
  </si>
  <si>
    <t xml:space="preserve">Volejbal Ostrava </t>
  </si>
  <si>
    <t xml:space="preserve">Gin&amp;Tonic </t>
  </si>
  <si>
    <t>VK Valašské Meziříčí</t>
  </si>
  <si>
    <t>Beskydy / Palkovice</t>
  </si>
  <si>
    <t>Vamos Rafa</t>
  </si>
  <si>
    <t>Grabovský</t>
  </si>
  <si>
    <t>Valmezáci</t>
  </si>
  <si>
    <t>9.</t>
  </si>
  <si>
    <t>vklad</t>
  </si>
  <si>
    <t xml:space="preserve">Celkem </t>
  </si>
  <si>
    <t>Smetana Jakub</t>
  </si>
  <si>
    <t xml:space="preserve">Tomáš Kaloč </t>
  </si>
  <si>
    <t>Lovci Tesáků</t>
  </si>
  <si>
    <t>Adámek Václav</t>
  </si>
  <si>
    <t xml:space="preserve">Palkovice </t>
  </si>
  <si>
    <t>Mičulka Jan</t>
  </si>
  <si>
    <t>Juřík David</t>
  </si>
  <si>
    <t>Drozd Josef</t>
  </si>
  <si>
    <t>Metylky</t>
  </si>
  <si>
    <t>Suchan Pavel</t>
  </si>
  <si>
    <t xml:space="preserve">Green Volley Frýdek Místek </t>
  </si>
  <si>
    <t xml:space="preserve">Aleš Pustějovský </t>
  </si>
  <si>
    <t xml:space="preserve">Zverimex u suchý dásně </t>
  </si>
  <si>
    <t>2 liga</t>
  </si>
  <si>
    <t>František Hula</t>
  </si>
  <si>
    <t>16.8.2026 Memoriál Josefa Saláta</t>
  </si>
  <si>
    <t>Moravská sebranka</t>
  </si>
  <si>
    <t>10.</t>
  </si>
  <si>
    <t>Raškovice</t>
  </si>
  <si>
    <t>5 Antušák</t>
  </si>
  <si>
    <t>4 Ištvánech</t>
  </si>
  <si>
    <t>2 Topolánek</t>
  </si>
  <si>
    <t>3 Klívar</t>
  </si>
  <si>
    <t>4 Grabo vský</t>
  </si>
  <si>
    <t>5 Ištvánech</t>
  </si>
  <si>
    <t>2 Antušák</t>
  </si>
  <si>
    <t>3 Topolánek</t>
  </si>
  <si>
    <t>5 Grabovský</t>
  </si>
  <si>
    <t>4 Klívar</t>
  </si>
  <si>
    <t>2 Ištvánech</t>
  </si>
  <si>
    <t>2 Grabovský</t>
  </si>
  <si>
    <t>4 Antušák</t>
  </si>
  <si>
    <t>3 Ištvánech</t>
  </si>
  <si>
    <t>5 Klívar</t>
  </si>
  <si>
    <t>4 Topolánek</t>
  </si>
  <si>
    <t>Green Volley</t>
  </si>
  <si>
    <t>Zverimex</t>
  </si>
  <si>
    <t>Gin Tonic</t>
  </si>
  <si>
    <t>Metylovice</t>
  </si>
  <si>
    <t>2 Klívar</t>
  </si>
  <si>
    <t>3 Antušák</t>
  </si>
  <si>
    <t>5 Topolánek</t>
  </si>
  <si>
    <t>5 Grabovský, Topolánek</t>
  </si>
  <si>
    <t>4 Ištvánech, Klívar</t>
  </si>
  <si>
    <t>4 Grabovský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</si>
</sst>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0" xfId="0" applyFont="1"/>
    <xf numFmtId="0" fontId="7" fillId="0" borderId="6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2" xfId="0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0" fillId="0" borderId="35" xfId="0" applyBorder="1"/>
    <xf numFmtId="0" fontId="7" fillId="0" borderId="2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15" fillId="0" borderId="6" xfId="0" applyFont="1" applyBorder="1"/>
    <xf numFmtId="164" fontId="3" fillId="0" borderId="6" xfId="0" applyNumberFormat="1" applyFont="1" applyBorder="1"/>
    <xf numFmtId="0" fontId="3" fillId="0" borderId="22" xfId="0" applyFont="1" applyBorder="1"/>
    <xf numFmtId="164" fontId="3" fillId="0" borderId="22" xfId="0" applyNumberFormat="1" applyFont="1" applyBorder="1"/>
    <xf numFmtId="0" fontId="0" fillId="0" borderId="36" xfId="0" applyBorder="1"/>
    <xf numFmtId="0" fontId="15" fillId="0" borderId="21" xfId="0" applyFont="1" applyBorder="1"/>
    <xf numFmtId="164" fontId="15" fillId="0" borderId="37" xfId="0" applyNumberFormat="1" applyFont="1" applyBorder="1"/>
    <xf numFmtId="0" fontId="0" fillId="3" borderId="33" xfId="0" applyFill="1" applyBorder="1"/>
    <xf numFmtId="0" fontId="0" fillId="3" borderId="34" xfId="0" applyFill="1" applyBorder="1"/>
    <xf numFmtId="0" fontId="0" fillId="0" borderId="33" xfId="0" applyBorder="1"/>
    <xf numFmtId="0" fontId="0" fillId="0" borderId="34" xfId="0" applyBorder="1"/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3" borderId="33" xfId="0" applyFont="1" applyFill="1" applyBorder="1"/>
    <xf numFmtId="0" fontId="7" fillId="0" borderId="33" xfId="0" applyFont="1" applyBorder="1"/>
    <xf numFmtId="0" fontId="0" fillId="0" borderId="34" xfId="0" applyFont="1" applyBorder="1"/>
    <xf numFmtId="0" fontId="0" fillId="0" borderId="33" xfId="0" applyFont="1" applyBorder="1"/>
    <xf numFmtId="0" fontId="0" fillId="0" borderId="33" xfId="0" applyFill="1" applyBorder="1"/>
    <xf numFmtId="0" fontId="0" fillId="0" borderId="1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7B354-51EA-4FBE-BAC7-13D0F9E0C8F0}">
  <dimension ref="A1:H12"/>
  <sheetViews>
    <sheetView workbookViewId="0">
      <selection activeCell="E12" sqref="E12"/>
    </sheetView>
  </sheetViews>
  <sheetFormatPr defaultRowHeight="14.4" x14ac:dyDescent="0.3"/>
  <cols>
    <col min="1" max="1" width="4.33203125" customWidth="1"/>
    <col min="2" max="2" width="29.33203125" customWidth="1"/>
    <col min="3" max="3" width="27.5546875" customWidth="1"/>
    <col min="4" max="4" width="17.109375" customWidth="1"/>
    <col min="5" max="5" width="21.88671875" customWidth="1"/>
    <col min="6" max="6" width="9.77734375" customWidth="1"/>
    <col min="7" max="7" width="12.33203125" customWidth="1"/>
    <col min="8" max="8" width="21.109375" customWidth="1"/>
  </cols>
  <sheetData>
    <row r="1" spans="1:8" x14ac:dyDescent="0.3">
      <c r="B1" s="36" t="s">
        <v>70</v>
      </c>
    </row>
    <row r="2" spans="1:8" x14ac:dyDescent="0.3">
      <c r="B2" s="36" t="s">
        <v>24</v>
      </c>
      <c r="C2" s="36" t="s">
        <v>25</v>
      </c>
      <c r="D2" s="36" t="s">
        <v>26</v>
      </c>
      <c r="E2" s="36" t="s">
        <v>27</v>
      </c>
      <c r="F2" s="36" t="s">
        <v>28</v>
      </c>
      <c r="G2" s="36" t="s">
        <v>29</v>
      </c>
      <c r="H2" s="37" t="s">
        <v>33</v>
      </c>
    </row>
    <row r="3" spans="1:8" x14ac:dyDescent="0.3">
      <c r="A3" t="s">
        <v>14</v>
      </c>
      <c r="B3" s="137" t="s">
        <v>49</v>
      </c>
      <c r="C3" s="68" t="s">
        <v>38</v>
      </c>
      <c r="D3" s="68" t="s">
        <v>31</v>
      </c>
      <c r="E3" s="69" t="s">
        <v>55</v>
      </c>
      <c r="F3">
        <v>1200</v>
      </c>
    </row>
    <row r="4" spans="1:8" x14ac:dyDescent="0.3">
      <c r="A4" t="s">
        <v>15</v>
      </c>
      <c r="B4" s="70" t="s">
        <v>46</v>
      </c>
      <c r="C4" s="70" t="s">
        <v>38</v>
      </c>
      <c r="D4" s="70" t="s">
        <v>30</v>
      </c>
      <c r="E4" s="71" t="s">
        <v>56</v>
      </c>
      <c r="F4">
        <v>1200</v>
      </c>
    </row>
    <row r="5" spans="1:8" x14ac:dyDescent="0.3">
      <c r="A5" t="s">
        <v>16</v>
      </c>
      <c r="B5" s="68" t="s">
        <v>57</v>
      </c>
      <c r="C5" s="68" t="s">
        <v>38</v>
      </c>
      <c r="D5" s="68" t="s">
        <v>30</v>
      </c>
      <c r="E5" s="69" t="s">
        <v>58</v>
      </c>
      <c r="F5">
        <v>1200</v>
      </c>
    </row>
    <row r="6" spans="1:8" x14ac:dyDescent="0.3">
      <c r="A6" t="s">
        <v>17</v>
      </c>
      <c r="B6" s="138" t="s">
        <v>59</v>
      </c>
      <c r="C6" s="70" t="s">
        <v>38</v>
      </c>
      <c r="D6" s="70" t="s">
        <v>31</v>
      </c>
      <c r="E6" s="71" t="s">
        <v>60</v>
      </c>
      <c r="F6">
        <v>1200</v>
      </c>
    </row>
    <row r="7" spans="1:8" x14ac:dyDescent="0.3">
      <c r="A7" t="s">
        <v>18</v>
      </c>
      <c r="B7" s="137" t="s">
        <v>51</v>
      </c>
      <c r="C7" s="68" t="s">
        <v>38</v>
      </c>
      <c r="D7" s="68" t="s">
        <v>30</v>
      </c>
      <c r="E7" s="69" t="s">
        <v>61</v>
      </c>
      <c r="F7">
        <v>1200</v>
      </c>
    </row>
    <row r="8" spans="1:8" x14ac:dyDescent="0.3">
      <c r="A8" t="s">
        <v>19</v>
      </c>
      <c r="B8" s="70" t="s">
        <v>71</v>
      </c>
      <c r="C8" s="70" t="s">
        <v>38</v>
      </c>
      <c r="D8" s="70" t="s">
        <v>31</v>
      </c>
      <c r="E8" s="71" t="s">
        <v>62</v>
      </c>
      <c r="F8">
        <v>1200</v>
      </c>
    </row>
    <row r="9" spans="1:8" x14ac:dyDescent="0.3">
      <c r="A9" t="s">
        <v>20</v>
      </c>
      <c r="B9" s="137" t="s">
        <v>63</v>
      </c>
      <c r="C9" s="68" t="s">
        <v>38</v>
      </c>
      <c r="D9" s="68" t="s">
        <v>31</v>
      </c>
      <c r="E9" s="69" t="s">
        <v>64</v>
      </c>
      <c r="F9">
        <v>1200</v>
      </c>
    </row>
    <row r="10" spans="1:8" x14ac:dyDescent="0.3">
      <c r="A10" t="s">
        <v>21</v>
      </c>
      <c r="B10" s="140" t="s">
        <v>65</v>
      </c>
      <c r="C10" s="70" t="s">
        <v>38</v>
      </c>
      <c r="D10" s="70" t="s">
        <v>30</v>
      </c>
      <c r="E10" s="139" t="s">
        <v>66</v>
      </c>
      <c r="F10">
        <v>1200</v>
      </c>
    </row>
    <row r="11" spans="1:8" x14ac:dyDescent="0.3">
      <c r="A11" t="s">
        <v>52</v>
      </c>
      <c r="B11" s="68" t="s">
        <v>67</v>
      </c>
      <c r="C11" s="68" t="s">
        <v>38</v>
      </c>
      <c r="D11" s="68" t="s">
        <v>68</v>
      </c>
      <c r="E11" s="69" t="s">
        <v>69</v>
      </c>
      <c r="F11">
        <v>1200</v>
      </c>
    </row>
    <row r="12" spans="1:8" x14ac:dyDescent="0.3">
      <c r="A12" t="s">
        <v>72</v>
      </c>
      <c r="B12" t="s">
        <v>73</v>
      </c>
      <c r="C12" s="141" t="s">
        <v>38</v>
      </c>
    </row>
  </sheetData>
  <phoneticPr fontId="14" type="noConversion"/>
  <pageMargins left="0.7" right="0.7" top="0.78740157499999996" bottom="0.78740157499999996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5F13B-E646-48AE-8D7E-AD0C3F07E262}">
  <dimension ref="A1:C12"/>
  <sheetViews>
    <sheetView workbookViewId="0">
      <selection activeCell="F3" sqref="F3"/>
    </sheetView>
  </sheetViews>
  <sheetFormatPr defaultRowHeight="14.4" x14ac:dyDescent="0.3"/>
  <cols>
    <col min="1" max="1" width="6.5546875" customWidth="1"/>
    <col min="2" max="2" width="36.44140625" customWidth="1"/>
    <col min="3" max="3" width="17.5546875" customWidth="1"/>
  </cols>
  <sheetData>
    <row r="1" spans="1:3" ht="35.1" customHeight="1" x14ac:dyDescent="0.35">
      <c r="A1" s="60"/>
      <c r="B1" s="61" t="s">
        <v>70</v>
      </c>
      <c r="C1" s="60"/>
    </row>
    <row r="2" spans="1:3" ht="35.1" customHeight="1" x14ac:dyDescent="0.35">
      <c r="A2" s="60"/>
      <c r="B2" s="61" t="s">
        <v>24</v>
      </c>
      <c r="C2" s="60" t="s">
        <v>53</v>
      </c>
    </row>
    <row r="3" spans="1:3" ht="35.1" customHeight="1" x14ac:dyDescent="0.35">
      <c r="A3" s="60" t="s">
        <v>14</v>
      </c>
      <c r="B3" s="60" t="s">
        <v>37</v>
      </c>
      <c r="C3" s="62">
        <v>1200</v>
      </c>
    </row>
    <row r="4" spans="1:3" ht="35.1" customHeight="1" x14ac:dyDescent="0.35">
      <c r="A4" s="60" t="s">
        <v>15</v>
      </c>
      <c r="B4" s="60" t="s">
        <v>39</v>
      </c>
      <c r="C4" s="62">
        <v>1200</v>
      </c>
    </row>
    <row r="5" spans="1:3" ht="35.1" customHeight="1" x14ac:dyDescent="0.35">
      <c r="A5" s="60" t="s">
        <v>16</v>
      </c>
      <c r="B5" s="60" t="s">
        <v>40</v>
      </c>
      <c r="C5" s="62">
        <v>1200</v>
      </c>
    </row>
    <row r="6" spans="1:3" ht="35.1" customHeight="1" x14ac:dyDescent="0.35">
      <c r="A6" s="60" t="s">
        <v>17</v>
      </c>
      <c r="B6" s="60" t="s">
        <v>42</v>
      </c>
      <c r="C6" s="62">
        <v>1200</v>
      </c>
    </row>
    <row r="7" spans="1:3" ht="35.1" customHeight="1" x14ac:dyDescent="0.35">
      <c r="A7" s="60" t="s">
        <v>18</v>
      </c>
      <c r="B7" s="60" t="s">
        <v>43</v>
      </c>
      <c r="C7" s="62">
        <v>1200</v>
      </c>
    </row>
    <row r="8" spans="1:3" ht="35.1" customHeight="1" x14ac:dyDescent="0.35">
      <c r="A8" s="60" t="s">
        <v>19</v>
      </c>
      <c r="B8" s="60" t="s">
        <v>44</v>
      </c>
      <c r="C8" s="62">
        <v>1200</v>
      </c>
    </row>
    <row r="9" spans="1:3" ht="35.1" customHeight="1" x14ac:dyDescent="0.35">
      <c r="A9" s="60" t="s">
        <v>20</v>
      </c>
      <c r="B9" s="60" t="s">
        <v>45</v>
      </c>
      <c r="C9" s="62">
        <v>1200</v>
      </c>
    </row>
    <row r="10" spans="1:3" ht="35.1" customHeight="1" x14ac:dyDescent="0.35">
      <c r="A10" s="60" t="s">
        <v>21</v>
      </c>
      <c r="B10" s="60" t="s">
        <v>47</v>
      </c>
      <c r="C10" s="62">
        <v>1200</v>
      </c>
    </row>
    <row r="11" spans="1:3" ht="35.1" customHeight="1" thickBot="1" x14ac:dyDescent="0.4">
      <c r="A11" s="63" t="s">
        <v>52</v>
      </c>
      <c r="B11" s="63" t="s">
        <v>48</v>
      </c>
      <c r="C11" s="64">
        <v>1200</v>
      </c>
    </row>
    <row r="12" spans="1:3" ht="42" customHeight="1" thickBot="1" x14ac:dyDescent="0.4">
      <c r="A12" s="65"/>
      <c r="B12" s="66" t="s">
        <v>54</v>
      </c>
      <c r="C12" s="67">
        <f>SUM(C3:C11)</f>
        <v>10800</v>
      </c>
    </row>
  </sheetData>
  <phoneticPr fontId="14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2C35-C832-4141-977E-93A8074F40A1}">
  <sheetPr>
    <tabColor theme="5" tint="0.79998168889431442"/>
    <pageSetUpPr fitToPage="1"/>
  </sheetPr>
  <dimension ref="A1:AQ28"/>
  <sheetViews>
    <sheetView topLeftCell="B3" zoomScale="70" zoomScaleNormal="70" workbookViewId="0">
      <selection activeCell="Y18" sqref="Y18"/>
    </sheetView>
  </sheetViews>
  <sheetFormatPr defaultRowHeight="14.4" x14ac:dyDescent="0.3"/>
  <cols>
    <col min="1" max="1" width="3.44140625" customWidth="1"/>
    <col min="2" max="2" width="21" customWidth="1"/>
    <col min="3" max="3" width="5.6640625" customWidth="1"/>
    <col min="4" max="4" width="1.6640625" customWidth="1"/>
    <col min="5" max="5" width="5.6640625" customWidth="1"/>
    <col min="6" max="6" width="6.6640625" customWidth="1"/>
    <col min="7" max="7" width="1.6640625" customWidth="1"/>
    <col min="8" max="8" width="6.6640625" customWidth="1"/>
    <col min="9" max="9" width="5.6640625" customWidth="1"/>
    <col min="10" max="10" width="1.6640625" customWidth="1"/>
    <col min="11" max="11" width="5.6640625" customWidth="1"/>
    <col min="12" max="12" width="7.6640625" customWidth="1"/>
    <col min="13" max="13" width="1.6640625" customWidth="1"/>
    <col min="14" max="14" width="7.33203125" customWidth="1"/>
    <col min="15" max="15" width="7.44140625" customWidth="1"/>
    <col min="16" max="16" width="1.6640625" customWidth="1"/>
    <col min="17" max="17" width="7.88671875" customWidth="1"/>
    <col min="18" max="18" width="4.88671875" customWidth="1"/>
    <col min="19" max="19" width="1.6640625" customWidth="1"/>
    <col min="20" max="20" width="4.5546875" customWidth="1"/>
    <col min="22" max="22" width="11" customWidth="1"/>
    <col min="23" max="23" width="12.6640625" customWidth="1"/>
    <col min="25" max="25" width="33.88671875" style="15" customWidth="1"/>
    <col min="26" max="26" width="2.44140625" style="15" customWidth="1"/>
    <col min="27" max="27" width="35.44140625" style="15" customWidth="1"/>
    <col min="28" max="28" width="5.6640625" customWidth="1"/>
    <col min="29" max="29" width="1.6640625" customWidth="1"/>
    <col min="30" max="31" width="5.6640625" customWidth="1"/>
    <col min="32" max="32" width="1.6640625" customWidth="1"/>
    <col min="33" max="34" width="5.6640625" customWidth="1"/>
    <col min="35" max="35" width="1.6640625" customWidth="1"/>
    <col min="36" max="36" width="6.109375" customWidth="1"/>
    <col min="37" max="37" width="5.6640625" customWidth="1"/>
    <col min="38" max="38" width="1.6640625" customWidth="1"/>
    <col min="39" max="40" width="5.6640625" customWidth="1"/>
    <col min="41" max="41" width="1.6640625" customWidth="1"/>
    <col min="42" max="42" width="5.6640625" customWidth="1"/>
  </cols>
  <sheetData>
    <row r="1" spans="1:43" ht="15" thickBot="1" x14ac:dyDescent="0.35"/>
    <row r="2" spans="1:43" ht="21.6" thickBot="1" x14ac:dyDescent="0.35">
      <c r="B2" s="74" t="s">
        <v>22</v>
      </c>
      <c r="C2" s="76" t="str">
        <f>B4</f>
        <v>Raškovice</v>
      </c>
      <c r="D2" s="72"/>
      <c r="E2" s="72"/>
      <c r="F2" s="72" t="str">
        <f>B9</f>
        <v>Metylky</v>
      </c>
      <c r="G2" s="72"/>
      <c r="H2" s="72"/>
      <c r="I2" s="72" t="str">
        <f>B14</f>
        <v>Vamos Rafa</v>
      </c>
      <c r="J2" s="72"/>
      <c r="K2" s="72"/>
      <c r="L2" s="72" t="str">
        <f>B19</f>
        <v xml:space="preserve">Zverimex u suchý dásně </v>
      </c>
      <c r="M2" s="72"/>
      <c r="N2" s="72"/>
      <c r="O2" s="72" t="str">
        <f>B24</f>
        <v>Moravská sebranka</v>
      </c>
      <c r="P2" s="72"/>
      <c r="Q2" s="72"/>
      <c r="R2" s="103" t="s">
        <v>1</v>
      </c>
      <c r="S2" s="72"/>
      <c r="T2" s="104"/>
      <c r="U2" s="105" t="s">
        <v>3</v>
      </c>
      <c r="V2" s="107" t="s">
        <v>4</v>
      </c>
      <c r="W2" s="107" t="s">
        <v>5</v>
      </c>
      <c r="Y2" s="108" t="s">
        <v>7</v>
      </c>
      <c r="Z2" s="109"/>
      <c r="AA2" s="110"/>
      <c r="AB2" s="96" t="s">
        <v>1</v>
      </c>
      <c r="AC2" s="97"/>
      <c r="AD2" s="98"/>
      <c r="AE2" s="96" t="s">
        <v>8</v>
      </c>
      <c r="AF2" s="97"/>
      <c r="AG2" s="98"/>
      <c r="AH2" s="96" t="s">
        <v>9</v>
      </c>
      <c r="AI2" s="97"/>
      <c r="AJ2" s="98"/>
      <c r="AK2" s="96" t="s">
        <v>10</v>
      </c>
      <c r="AL2" s="97"/>
      <c r="AM2" s="98"/>
      <c r="AN2" s="99" t="s">
        <v>2</v>
      </c>
      <c r="AO2" s="97"/>
      <c r="AP2" s="98"/>
    </row>
    <row r="3" spans="1:43" ht="37.200000000000003" customHeight="1" thickBot="1" x14ac:dyDescent="0.35">
      <c r="B3" s="75"/>
      <c r="C3" s="77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100" t="s">
        <v>2</v>
      </c>
      <c r="S3" s="101"/>
      <c r="T3" s="102"/>
      <c r="U3" s="106"/>
      <c r="V3" s="107"/>
      <c r="W3" s="107"/>
      <c r="Y3" s="16" t="str">
        <f>B9</f>
        <v>Metylky</v>
      </c>
      <c r="Z3" s="17" t="s">
        <v>6</v>
      </c>
      <c r="AA3" s="18" t="str">
        <f>B24</f>
        <v>Moravská sebranka</v>
      </c>
      <c r="AB3" s="25">
        <v>1</v>
      </c>
      <c r="AC3" s="26" t="s">
        <v>0</v>
      </c>
      <c r="AD3" s="27">
        <v>1</v>
      </c>
      <c r="AE3" s="25">
        <v>25</v>
      </c>
      <c r="AF3" s="26" t="s">
        <v>0</v>
      </c>
      <c r="AG3" s="27">
        <v>24</v>
      </c>
      <c r="AH3" s="25">
        <v>23</v>
      </c>
      <c r="AI3" s="26" t="s">
        <v>0</v>
      </c>
      <c r="AJ3" s="27">
        <v>25</v>
      </c>
      <c r="AK3" s="25"/>
      <c r="AL3" s="26" t="s">
        <v>0</v>
      </c>
      <c r="AM3" s="27"/>
      <c r="AN3" s="28">
        <f>AE3+AH3+AK3</f>
        <v>48</v>
      </c>
      <c r="AO3" s="26" t="s">
        <v>0</v>
      </c>
      <c r="AP3" s="27">
        <f>AG3+AJ3+AM3</f>
        <v>49</v>
      </c>
      <c r="AQ3" t="s">
        <v>74</v>
      </c>
    </row>
    <row r="4" spans="1:43" ht="19.5" customHeight="1" thickBot="1" x14ac:dyDescent="0.35">
      <c r="A4" t="s">
        <v>35</v>
      </c>
      <c r="B4" s="78" t="str">
        <f>TÝMY!B12</f>
        <v>Raškovice</v>
      </c>
      <c r="C4" s="81"/>
      <c r="D4" s="82"/>
      <c r="E4" s="83"/>
      <c r="F4" s="38">
        <f>AB5</f>
        <v>0</v>
      </c>
      <c r="G4" s="39" t="s">
        <v>0</v>
      </c>
      <c r="H4" s="40">
        <f>AD5</f>
        <v>2</v>
      </c>
      <c r="I4" s="38">
        <f>AD8</f>
        <v>0</v>
      </c>
      <c r="J4" s="39" t="s">
        <v>0</v>
      </c>
      <c r="K4" s="40">
        <f>AB8</f>
        <v>2</v>
      </c>
      <c r="L4" s="38">
        <f>AB10</f>
        <v>0</v>
      </c>
      <c r="M4" s="41" t="s">
        <v>0</v>
      </c>
      <c r="N4" s="40">
        <f>AD10</f>
        <v>2</v>
      </c>
      <c r="O4" s="38">
        <f>AD11</f>
        <v>0</v>
      </c>
      <c r="P4" s="41" t="s">
        <v>0</v>
      </c>
      <c r="Q4" s="40">
        <f>AB11</f>
        <v>2</v>
      </c>
      <c r="R4" s="90">
        <f>F4+I4+L4+O4</f>
        <v>0</v>
      </c>
      <c r="S4" s="92" t="s">
        <v>0</v>
      </c>
      <c r="T4" s="94">
        <f>H4+K4+N4+Q4</f>
        <v>8</v>
      </c>
      <c r="U4" s="111">
        <f>R4</f>
        <v>0</v>
      </c>
      <c r="V4" s="112">
        <f>R7/T7</f>
        <v>0.67500000000000004</v>
      </c>
      <c r="W4" s="113">
        <v>5</v>
      </c>
      <c r="Y4" s="19" t="str">
        <f>B14</f>
        <v>Vamos Rafa</v>
      </c>
      <c r="Z4" s="20" t="s">
        <v>6</v>
      </c>
      <c r="AA4" s="21" t="str">
        <f>B19</f>
        <v xml:space="preserve">Zverimex u suchý dásně </v>
      </c>
      <c r="AB4" s="29">
        <v>2</v>
      </c>
      <c r="AC4" s="26" t="s">
        <v>0</v>
      </c>
      <c r="AD4" s="31">
        <v>0</v>
      </c>
      <c r="AE4" s="29">
        <v>25</v>
      </c>
      <c r="AF4" s="26" t="s">
        <v>0</v>
      </c>
      <c r="AG4" s="31">
        <v>15</v>
      </c>
      <c r="AH4" s="29">
        <v>25</v>
      </c>
      <c r="AI4" s="26" t="s">
        <v>0</v>
      </c>
      <c r="AJ4" s="31">
        <v>22</v>
      </c>
      <c r="AK4" s="29"/>
      <c r="AL4" s="26" t="s">
        <v>0</v>
      </c>
      <c r="AM4" s="31"/>
      <c r="AN4" s="28">
        <f t="shared" ref="AN4:AN12" si="0">AE4+AH4+AK4</f>
        <v>50</v>
      </c>
      <c r="AO4" s="30" t="s">
        <v>0</v>
      </c>
      <c r="AP4" s="27">
        <f t="shared" ref="AP4:AP12" si="1">AG4+AJ4+AM4</f>
        <v>37</v>
      </c>
      <c r="AQ4" t="s">
        <v>75</v>
      </c>
    </row>
    <row r="5" spans="1:43" ht="19.5" customHeight="1" thickBot="1" x14ac:dyDescent="0.35">
      <c r="B5" s="79"/>
      <c r="C5" s="84"/>
      <c r="D5" s="85"/>
      <c r="E5" s="86"/>
      <c r="F5" s="42">
        <f>AE5</f>
        <v>18</v>
      </c>
      <c r="G5" s="43" t="s">
        <v>0</v>
      </c>
      <c r="H5" s="44">
        <f>AG5</f>
        <v>25</v>
      </c>
      <c r="I5" s="42">
        <f>AG8</f>
        <v>16</v>
      </c>
      <c r="J5" s="45" t="s">
        <v>0</v>
      </c>
      <c r="K5" s="44">
        <f>AE8</f>
        <v>25</v>
      </c>
      <c r="L5" s="42">
        <f>AE10</f>
        <v>17</v>
      </c>
      <c r="M5" s="43" t="s">
        <v>0</v>
      </c>
      <c r="N5" s="44">
        <f>AG10</f>
        <v>25</v>
      </c>
      <c r="O5" s="42">
        <f>AG11</f>
        <v>14</v>
      </c>
      <c r="P5" s="43" t="s">
        <v>0</v>
      </c>
      <c r="Q5" s="44">
        <f>AE11</f>
        <v>25</v>
      </c>
      <c r="R5" s="91"/>
      <c r="S5" s="93"/>
      <c r="T5" s="95"/>
      <c r="U5" s="111"/>
      <c r="V5" s="112"/>
      <c r="W5" s="113"/>
      <c r="Y5" s="19" t="str">
        <f>B4</f>
        <v>Raškovice</v>
      </c>
      <c r="Z5" s="20" t="s">
        <v>6</v>
      </c>
      <c r="AA5" s="21" t="str">
        <f>B9</f>
        <v>Metylky</v>
      </c>
      <c r="AB5" s="29">
        <v>0</v>
      </c>
      <c r="AC5" s="26" t="s">
        <v>0</v>
      </c>
      <c r="AD5" s="31">
        <v>2</v>
      </c>
      <c r="AE5" s="29">
        <v>18</v>
      </c>
      <c r="AF5" s="26" t="s">
        <v>0</v>
      </c>
      <c r="AG5" s="31">
        <v>25</v>
      </c>
      <c r="AH5" s="29">
        <v>20</v>
      </c>
      <c r="AI5" s="26" t="s">
        <v>0</v>
      </c>
      <c r="AJ5" s="31">
        <v>25</v>
      </c>
      <c r="AK5" s="29"/>
      <c r="AL5" s="26" t="s">
        <v>0</v>
      </c>
      <c r="AM5" s="31"/>
      <c r="AN5" s="28">
        <f t="shared" si="0"/>
        <v>38</v>
      </c>
      <c r="AO5" s="30" t="s">
        <v>0</v>
      </c>
      <c r="AP5" s="27">
        <f t="shared" si="1"/>
        <v>50</v>
      </c>
      <c r="AQ5" t="s">
        <v>78</v>
      </c>
    </row>
    <row r="6" spans="1:43" ht="19.5" customHeight="1" thickBot="1" x14ac:dyDescent="0.35">
      <c r="B6" s="79"/>
      <c r="C6" s="84"/>
      <c r="D6" s="85"/>
      <c r="E6" s="86"/>
      <c r="F6" s="42">
        <f>AH5</f>
        <v>20</v>
      </c>
      <c r="G6" s="43" t="s">
        <v>0</v>
      </c>
      <c r="H6" s="44">
        <f>AJ5</f>
        <v>25</v>
      </c>
      <c r="I6" s="42">
        <f>AJ8</f>
        <v>12</v>
      </c>
      <c r="J6" s="45" t="s">
        <v>0</v>
      </c>
      <c r="K6" s="44">
        <f>AH8</f>
        <v>25</v>
      </c>
      <c r="L6" s="42">
        <f>AH10</f>
        <v>20</v>
      </c>
      <c r="M6" s="43" t="s">
        <v>0</v>
      </c>
      <c r="N6" s="44">
        <f>AJ10</f>
        <v>25</v>
      </c>
      <c r="O6" s="42">
        <f>AJ11</f>
        <v>18</v>
      </c>
      <c r="P6" s="43" t="s">
        <v>0</v>
      </c>
      <c r="Q6" s="44">
        <f>AH11</f>
        <v>25</v>
      </c>
      <c r="R6" s="91"/>
      <c r="S6" s="93"/>
      <c r="T6" s="95"/>
      <c r="U6" s="111"/>
      <c r="V6" s="112"/>
      <c r="W6" s="113"/>
      <c r="Y6" s="19" t="str">
        <f>B24</f>
        <v>Moravská sebranka</v>
      </c>
      <c r="Z6" s="20" t="s">
        <v>6</v>
      </c>
      <c r="AA6" s="21" t="str">
        <f>B14</f>
        <v>Vamos Rafa</v>
      </c>
      <c r="AB6" s="29">
        <v>0</v>
      </c>
      <c r="AC6" s="26" t="s">
        <v>0</v>
      </c>
      <c r="AD6" s="31">
        <v>2</v>
      </c>
      <c r="AE6" s="29">
        <v>17</v>
      </c>
      <c r="AF6" s="26" t="s">
        <v>0</v>
      </c>
      <c r="AG6" s="31">
        <v>25</v>
      </c>
      <c r="AH6" s="29">
        <v>17</v>
      </c>
      <c r="AI6" s="26" t="s">
        <v>0</v>
      </c>
      <c r="AJ6" s="31">
        <v>25</v>
      </c>
      <c r="AK6" s="29"/>
      <c r="AL6" s="26" t="s">
        <v>0</v>
      </c>
      <c r="AM6" s="31"/>
      <c r="AN6" s="28">
        <f t="shared" si="0"/>
        <v>34</v>
      </c>
      <c r="AO6" s="30" t="s">
        <v>0</v>
      </c>
      <c r="AP6" s="27">
        <f t="shared" si="1"/>
        <v>50</v>
      </c>
      <c r="AQ6" t="s">
        <v>79</v>
      </c>
    </row>
    <row r="7" spans="1:43" ht="19.5" customHeight="1" thickBot="1" x14ac:dyDescent="0.35">
      <c r="B7" s="79"/>
      <c r="C7" s="84"/>
      <c r="D7" s="85"/>
      <c r="E7" s="86"/>
      <c r="F7" s="42">
        <f>AK5</f>
        <v>0</v>
      </c>
      <c r="G7" s="43" t="s">
        <v>0</v>
      </c>
      <c r="H7" s="44">
        <f>AM5</f>
        <v>0</v>
      </c>
      <c r="I7" s="42">
        <f>AM8</f>
        <v>0</v>
      </c>
      <c r="J7" s="45" t="s">
        <v>0</v>
      </c>
      <c r="K7" s="44">
        <f>AK8</f>
        <v>0</v>
      </c>
      <c r="L7" s="42">
        <f>AK10</f>
        <v>0</v>
      </c>
      <c r="M7" s="43" t="s">
        <v>0</v>
      </c>
      <c r="N7" s="44">
        <f>AM10</f>
        <v>0</v>
      </c>
      <c r="O7" s="42">
        <f>AM11</f>
        <v>0</v>
      </c>
      <c r="P7" s="43" t="s">
        <v>0</v>
      </c>
      <c r="Q7" s="44">
        <f>AK11</f>
        <v>0</v>
      </c>
      <c r="R7" s="91">
        <f>F8+I8+L8+O8</f>
        <v>135</v>
      </c>
      <c r="S7" s="93" t="s">
        <v>0</v>
      </c>
      <c r="T7" s="95">
        <f>H8+K8+N8+Q8</f>
        <v>200</v>
      </c>
      <c r="U7" s="111"/>
      <c r="V7" s="112"/>
      <c r="W7" s="113"/>
      <c r="Y7" s="19" t="str">
        <f>B19</f>
        <v xml:space="preserve">Zverimex u suchý dásně </v>
      </c>
      <c r="Z7" s="20" t="s">
        <v>6</v>
      </c>
      <c r="AA7" s="21" t="str">
        <f>B24</f>
        <v>Moravská sebranka</v>
      </c>
      <c r="AB7" s="29">
        <v>0</v>
      </c>
      <c r="AC7" s="26" t="s">
        <v>0</v>
      </c>
      <c r="AD7" s="31">
        <v>2</v>
      </c>
      <c r="AE7" s="29">
        <v>17</v>
      </c>
      <c r="AF7" s="26" t="s">
        <v>0</v>
      </c>
      <c r="AG7" s="31">
        <v>25</v>
      </c>
      <c r="AH7" s="29">
        <v>23</v>
      </c>
      <c r="AI7" s="26" t="s">
        <v>0</v>
      </c>
      <c r="AJ7" s="31">
        <v>25</v>
      </c>
      <c r="AK7" s="29"/>
      <c r="AL7" s="26" t="s">
        <v>0</v>
      </c>
      <c r="AM7" s="31"/>
      <c r="AN7" s="28">
        <f t="shared" si="0"/>
        <v>40</v>
      </c>
      <c r="AO7" s="30" t="s">
        <v>0</v>
      </c>
      <c r="AP7" s="27">
        <f t="shared" si="1"/>
        <v>50</v>
      </c>
      <c r="AQ7" t="s">
        <v>82</v>
      </c>
    </row>
    <row r="8" spans="1:43" ht="19.5" customHeight="1" thickBot="1" x14ac:dyDescent="0.35">
      <c r="B8" s="80"/>
      <c r="C8" s="87"/>
      <c r="D8" s="88"/>
      <c r="E8" s="89"/>
      <c r="F8" s="46">
        <f>SUM(F5:F7)</f>
        <v>38</v>
      </c>
      <c r="G8" s="47" t="s">
        <v>0</v>
      </c>
      <c r="H8" s="48">
        <f>SUM(H5:H7)</f>
        <v>50</v>
      </c>
      <c r="I8" s="46">
        <f>SUM(I5:I7)</f>
        <v>28</v>
      </c>
      <c r="J8" s="47" t="s">
        <v>0</v>
      </c>
      <c r="K8" s="48">
        <f>SUM(K5:K7)</f>
        <v>50</v>
      </c>
      <c r="L8" s="46">
        <f>SUM(L5:L7)</f>
        <v>37</v>
      </c>
      <c r="M8" s="47" t="s">
        <v>0</v>
      </c>
      <c r="N8" s="48">
        <f>SUM(N5:N7)</f>
        <v>50</v>
      </c>
      <c r="O8" s="46">
        <f>O5+O6+O7</f>
        <v>32</v>
      </c>
      <c r="P8" s="47" t="s">
        <v>0</v>
      </c>
      <c r="Q8" s="48">
        <f>SUM(Q5:Q7)</f>
        <v>50</v>
      </c>
      <c r="R8" s="114"/>
      <c r="S8" s="115"/>
      <c r="T8" s="116"/>
      <c r="U8" s="111"/>
      <c r="V8" s="112"/>
      <c r="W8" s="113"/>
      <c r="Y8" s="19" t="str">
        <f>B14</f>
        <v>Vamos Rafa</v>
      </c>
      <c r="Z8" s="20" t="s">
        <v>6</v>
      </c>
      <c r="AA8" s="21" t="str">
        <f>B4</f>
        <v>Raškovice</v>
      </c>
      <c r="AB8" s="29">
        <v>2</v>
      </c>
      <c r="AC8" s="26" t="s">
        <v>0</v>
      </c>
      <c r="AD8" s="31">
        <v>0</v>
      </c>
      <c r="AE8" s="29">
        <v>25</v>
      </c>
      <c r="AF8" s="26" t="s">
        <v>0</v>
      </c>
      <c r="AG8" s="31">
        <v>16</v>
      </c>
      <c r="AH8" s="29">
        <v>25</v>
      </c>
      <c r="AI8" s="26" t="s">
        <v>0</v>
      </c>
      <c r="AJ8" s="31">
        <v>12</v>
      </c>
      <c r="AK8" s="29"/>
      <c r="AL8" s="26" t="s">
        <v>0</v>
      </c>
      <c r="AM8" s="31"/>
      <c r="AN8" s="28">
        <f t="shared" si="0"/>
        <v>50</v>
      </c>
      <c r="AO8" s="30" t="s">
        <v>0</v>
      </c>
      <c r="AP8" s="27">
        <f t="shared" si="1"/>
        <v>28</v>
      </c>
      <c r="AQ8" t="s">
        <v>83</v>
      </c>
    </row>
    <row r="9" spans="1:43" ht="18.600000000000001" customHeight="1" thickBot="1" x14ac:dyDescent="0.35">
      <c r="B9" s="78" t="str">
        <f>TÝMY!B9</f>
        <v>Metylky</v>
      </c>
      <c r="C9" s="38">
        <f>H4</f>
        <v>2</v>
      </c>
      <c r="D9" s="41" t="s">
        <v>0</v>
      </c>
      <c r="E9" s="40">
        <f>F4</f>
        <v>0</v>
      </c>
      <c r="F9" s="81"/>
      <c r="G9" s="82"/>
      <c r="H9" s="83"/>
      <c r="I9" s="38">
        <f>AB9</f>
        <v>0</v>
      </c>
      <c r="J9" s="39" t="s">
        <v>0</v>
      </c>
      <c r="K9" s="40">
        <f>AD9</f>
        <v>2</v>
      </c>
      <c r="L9" s="38">
        <f>AD12</f>
        <v>2</v>
      </c>
      <c r="M9" s="41" t="s">
        <v>0</v>
      </c>
      <c r="N9" s="40">
        <f>AB12</f>
        <v>0</v>
      </c>
      <c r="O9" s="38">
        <f>AB3</f>
        <v>1</v>
      </c>
      <c r="P9" s="41" t="s">
        <v>0</v>
      </c>
      <c r="Q9" s="40">
        <f>AD3</f>
        <v>1</v>
      </c>
      <c r="R9" s="90">
        <f>O9+L9+I9+C9</f>
        <v>5</v>
      </c>
      <c r="S9" s="92" t="s">
        <v>0</v>
      </c>
      <c r="T9" s="94">
        <f>Q9+N9+K9+E9</f>
        <v>3</v>
      </c>
      <c r="U9" s="111">
        <f>R9</f>
        <v>5</v>
      </c>
      <c r="V9" s="112">
        <f>R12/T12</f>
        <v>0.9197860962566845</v>
      </c>
      <c r="W9" s="113">
        <v>3</v>
      </c>
      <c r="Y9" s="19" t="str">
        <f>B9</f>
        <v>Metylky</v>
      </c>
      <c r="Z9" s="20" t="s">
        <v>6</v>
      </c>
      <c r="AA9" s="21" t="str">
        <f>B14</f>
        <v>Vamos Rafa</v>
      </c>
      <c r="AB9" s="29">
        <v>0</v>
      </c>
      <c r="AC9" s="26" t="s">
        <v>0</v>
      </c>
      <c r="AD9" s="31">
        <v>2</v>
      </c>
      <c r="AE9" s="29">
        <v>14</v>
      </c>
      <c r="AF9" s="26" t="s">
        <v>0</v>
      </c>
      <c r="AG9" s="31">
        <v>25</v>
      </c>
      <c r="AH9" s="29">
        <v>21</v>
      </c>
      <c r="AI9" s="26" t="s">
        <v>0</v>
      </c>
      <c r="AJ9" s="31">
        <v>25</v>
      </c>
      <c r="AK9" s="29"/>
      <c r="AL9" s="26" t="s">
        <v>0</v>
      </c>
      <c r="AM9" s="31"/>
      <c r="AN9" s="28">
        <f>AE9+AH9+AK9</f>
        <v>35</v>
      </c>
      <c r="AO9" s="30" t="s">
        <v>0</v>
      </c>
      <c r="AP9" s="27">
        <f t="shared" si="1"/>
        <v>50</v>
      </c>
      <c r="AQ9" t="s">
        <v>85</v>
      </c>
    </row>
    <row r="10" spans="1:43" ht="18.600000000000001" customHeight="1" thickBot="1" x14ac:dyDescent="0.35">
      <c r="B10" s="79"/>
      <c r="C10" s="42">
        <f>H5</f>
        <v>25</v>
      </c>
      <c r="D10" s="43" t="s">
        <v>0</v>
      </c>
      <c r="E10" s="44">
        <f>F5</f>
        <v>18</v>
      </c>
      <c r="F10" s="84"/>
      <c r="G10" s="85"/>
      <c r="H10" s="86"/>
      <c r="I10" s="42">
        <f>AE9</f>
        <v>14</v>
      </c>
      <c r="J10" s="45" t="s">
        <v>0</v>
      </c>
      <c r="K10" s="44">
        <f>AG9</f>
        <v>25</v>
      </c>
      <c r="L10" s="42">
        <f>AG12</f>
        <v>17</v>
      </c>
      <c r="M10" s="43" t="s">
        <v>0</v>
      </c>
      <c r="N10" s="44">
        <f>AE12</f>
        <v>25</v>
      </c>
      <c r="O10" s="42">
        <f>AE3</f>
        <v>25</v>
      </c>
      <c r="P10" s="43" t="s">
        <v>0</v>
      </c>
      <c r="Q10" s="44">
        <f>AG3</f>
        <v>24</v>
      </c>
      <c r="R10" s="91"/>
      <c r="S10" s="93"/>
      <c r="T10" s="95"/>
      <c r="U10" s="111"/>
      <c r="V10" s="112"/>
      <c r="W10" s="113"/>
      <c r="Y10" s="19" t="str">
        <f>B4</f>
        <v>Raškovice</v>
      </c>
      <c r="Z10" s="20" t="s">
        <v>6</v>
      </c>
      <c r="AA10" s="21" t="str">
        <f>B19</f>
        <v xml:space="preserve">Zverimex u suchý dásně </v>
      </c>
      <c r="AB10" s="29">
        <v>0</v>
      </c>
      <c r="AC10" s="26" t="s">
        <v>0</v>
      </c>
      <c r="AD10" s="31">
        <v>2</v>
      </c>
      <c r="AE10" s="29">
        <v>17</v>
      </c>
      <c r="AF10" s="26" t="s">
        <v>0</v>
      </c>
      <c r="AG10" s="31">
        <v>25</v>
      </c>
      <c r="AH10" s="29">
        <v>20</v>
      </c>
      <c r="AI10" s="26" t="s">
        <v>0</v>
      </c>
      <c r="AJ10" s="31">
        <v>25</v>
      </c>
      <c r="AK10" s="29"/>
      <c r="AL10" s="26" t="s">
        <v>0</v>
      </c>
      <c r="AM10" s="31"/>
      <c r="AN10" s="28">
        <f t="shared" si="0"/>
        <v>37</v>
      </c>
      <c r="AO10" s="30" t="s">
        <v>0</v>
      </c>
      <c r="AP10" s="27">
        <f t="shared" si="1"/>
        <v>50</v>
      </c>
      <c r="AQ10" t="s">
        <v>86</v>
      </c>
    </row>
    <row r="11" spans="1:43" ht="18.600000000000001" customHeight="1" thickBot="1" x14ac:dyDescent="0.35">
      <c r="B11" s="79"/>
      <c r="C11" s="42">
        <f>H6</f>
        <v>25</v>
      </c>
      <c r="D11" s="43" t="s">
        <v>0</v>
      </c>
      <c r="E11" s="44">
        <f>F6</f>
        <v>20</v>
      </c>
      <c r="F11" s="84"/>
      <c r="G11" s="85"/>
      <c r="H11" s="86"/>
      <c r="I11" s="42">
        <f>AH9</f>
        <v>21</v>
      </c>
      <c r="J11" s="43" t="s">
        <v>0</v>
      </c>
      <c r="K11" s="44">
        <f>AJ9</f>
        <v>25</v>
      </c>
      <c r="L11" s="42">
        <f>AJ12</f>
        <v>22</v>
      </c>
      <c r="M11" s="43" t="s">
        <v>0</v>
      </c>
      <c r="N11" s="44">
        <f>AH12</f>
        <v>25</v>
      </c>
      <c r="O11" s="42">
        <f>AH3</f>
        <v>23</v>
      </c>
      <c r="P11" s="43" t="s">
        <v>0</v>
      </c>
      <c r="Q11" s="44">
        <f>AJ3</f>
        <v>25</v>
      </c>
      <c r="R11" s="91"/>
      <c r="S11" s="93"/>
      <c r="T11" s="95"/>
      <c r="U11" s="111"/>
      <c r="V11" s="112"/>
      <c r="W11" s="113"/>
      <c r="Y11" s="19" t="str">
        <f>B24</f>
        <v>Moravská sebranka</v>
      </c>
      <c r="Z11" s="20" t="s">
        <v>6</v>
      </c>
      <c r="AA11" s="21" t="str">
        <f>B4</f>
        <v>Raškovice</v>
      </c>
      <c r="AB11" s="29">
        <v>2</v>
      </c>
      <c r="AC11" s="26" t="s">
        <v>0</v>
      </c>
      <c r="AD11" s="31">
        <v>0</v>
      </c>
      <c r="AE11" s="29">
        <v>25</v>
      </c>
      <c r="AF11" s="26" t="s">
        <v>0</v>
      </c>
      <c r="AG11" s="31">
        <v>14</v>
      </c>
      <c r="AH11" s="29">
        <v>25</v>
      </c>
      <c r="AI11" s="26" t="s">
        <v>0</v>
      </c>
      <c r="AJ11" s="31">
        <v>18</v>
      </c>
      <c r="AK11" s="29"/>
      <c r="AL11" s="26" t="s">
        <v>0</v>
      </c>
      <c r="AM11" s="31"/>
      <c r="AN11" s="28">
        <f t="shared" si="0"/>
        <v>50</v>
      </c>
      <c r="AO11" s="30" t="s">
        <v>0</v>
      </c>
      <c r="AP11" s="27">
        <f t="shared" si="1"/>
        <v>32</v>
      </c>
      <c r="AQ11" t="s">
        <v>89</v>
      </c>
    </row>
    <row r="12" spans="1:43" ht="18.600000000000001" customHeight="1" thickBot="1" x14ac:dyDescent="0.35">
      <c r="B12" s="79"/>
      <c r="C12" s="42">
        <f>H7</f>
        <v>0</v>
      </c>
      <c r="D12" s="43" t="s">
        <v>0</v>
      </c>
      <c r="E12" s="44">
        <f>F7</f>
        <v>0</v>
      </c>
      <c r="F12" s="84"/>
      <c r="G12" s="85"/>
      <c r="H12" s="86"/>
      <c r="I12" s="42">
        <f>AK9</f>
        <v>0</v>
      </c>
      <c r="J12" s="49" t="s">
        <v>0</v>
      </c>
      <c r="K12" s="44">
        <f>AM9</f>
        <v>0</v>
      </c>
      <c r="L12" s="42">
        <f>AM12</f>
        <v>0</v>
      </c>
      <c r="M12" s="43" t="s">
        <v>0</v>
      </c>
      <c r="N12" s="44">
        <f>AK12</f>
        <v>0</v>
      </c>
      <c r="O12" s="42">
        <f>AK3</f>
        <v>0</v>
      </c>
      <c r="P12" s="43" t="s">
        <v>0</v>
      </c>
      <c r="Q12" s="44">
        <f>AM3</f>
        <v>0</v>
      </c>
      <c r="R12" s="91">
        <f>O13+L13+I13+C13</f>
        <v>172</v>
      </c>
      <c r="S12" s="93" t="s">
        <v>0</v>
      </c>
      <c r="T12" s="95">
        <f>Q13+N13++K13+E13</f>
        <v>187</v>
      </c>
      <c r="U12" s="111"/>
      <c r="V12" s="112"/>
      <c r="W12" s="113"/>
      <c r="Y12" s="22" t="str">
        <f>B19</f>
        <v xml:space="preserve">Zverimex u suchý dásně </v>
      </c>
      <c r="Z12" s="23" t="s">
        <v>6</v>
      </c>
      <c r="AA12" s="24" t="str">
        <f>B9</f>
        <v>Metylky</v>
      </c>
      <c r="AB12" s="32">
        <v>0</v>
      </c>
      <c r="AC12" s="26" t="s">
        <v>0</v>
      </c>
      <c r="AD12" s="34">
        <v>2</v>
      </c>
      <c r="AE12" s="32">
        <v>25</v>
      </c>
      <c r="AF12" s="26" t="s">
        <v>0</v>
      </c>
      <c r="AG12" s="34">
        <v>17</v>
      </c>
      <c r="AH12" s="32">
        <v>25</v>
      </c>
      <c r="AI12" s="26" t="s">
        <v>0</v>
      </c>
      <c r="AJ12" s="34">
        <v>22</v>
      </c>
      <c r="AK12" s="32"/>
      <c r="AL12" s="26" t="s">
        <v>0</v>
      </c>
      <c r="AM12" s="34"/>
      <c r="AN12" s="32">
        <f t="shared" si="0"/>
        <v>50</v>
      </c>
      <c r="AO12" s="33" t="s">
        <v>0</v>
      </c>
      <c r="AP12" s="34">
        <f t="shared" si="1"/>
        <v>39</v>
      </c>
      <c r="AQ12" t="s">
        <v>80</v>
      </c>
    </row>
    <row r="13" spans="1:43" ht="18.600000000000001" customHeight="1" thickBot="1" x14ac:dyDescent="0.35">
      <c r="B13" s="80"/>
      <c r="C13" s="46">
        <f>SUM(C10:C12)</f>
        <v>50</v>
      </c>
      <c r="D13" s="47" t="s">
        <v>0</v>
      </c>
      <c r="E13" s="48">
        <f>SUM(E10:E12)</f>
        <v>38</v>
      </c>
      <c r="F13" s="87"/>
      <c r="G13" s="88"/>
      <c r="H13" s="89"/>
      <c r="I13" s="46">
        <f>SUM(I10:I12)</f>
        <v>35</v>
      </c>
      <c r="J13" s="49" t="s">
        <v>0</v>
      </c>
      <c r="K13" s="48">
        <f>SUM(K10:K12)</f>
        <v>50</v>
      </c>
      <c r="L13" s="46">
        <f>SUM(L10:L12)</f>
        <v>39</v>
      </c>
      <c r="M13" s="47" t="s">
        <v>0</v>
      </c>
      <c r="N13" s="48">
        <f>AN12</f>
        <v>50</v>
      </c>
      <c r="O13" s="46">
        <f>SUM(O10:O12)</f>
        <v>48</v>
      </c>
      <c r="P13" s="47" t="s">
        <v>0</v>
      </c>
      <c r="Q13" s="48">
        <f>SUM(Q10:Q12)</f>
        <v>49</v>
      </c>
      <c r="R13" s="114"/>
      <c r="S13" s="115"/>
      <c r="T13" s="116"/>
      <c r="U13" s="111"/>
      <c r="V13" s="112"/>
      <c r="W13" s="113"/>
      <c r="AL13" s="26"/>
    </row>
    <row r="14" spans="1:43" ht="15" customHeight="1" thickBot="1" x14ac:dyDescent="0.35">
      <c r="B14" s="78" t="str">
        <f>TÝMY!B3</f>
        <v>Vamos Rafa</v>
      </c>
      <c r="C14" s="38">
        <f>K4</f>
        <v>2</v>
      </c>
      <c r="D14" s="41" t="s">
        <v>0</v>
      </c>
      <c r="E14" s="40">
        <f>I4</f>
        <v>0</v>
      </c>
      <c r="F14" s="38">
        <f>K9</f>
        <v>2</v>
      </c>
      <c r="G14" s="41" t="s">
        <v>0</v>
      </c>
      <c r="H14" s="40">
        <f>I9</f>
        <v>0</v>
      </c>
      <c r="I14" s="81"/>
      <c r="J14" s="82"/>
      <c r="K14" s="83"/>
      <c r="L14" s="38">
        <f>AB4</f>
        <v>2</v>
      </c>
      <c r="M14" s="41" t="s">
        <v>0</v>
      </c>
      <c r="N14" s="40">
        <f>AD4</f>
        <v>0</v>
      </c>
      <c r="O14" s="38">
        <f>AD6</f>
        <v>2</v>
      </c>
      <c r="P14" s="41" t="s">
        <v>0</v>
      </c>
      <c r="Q14" s="40">
        <f>AB6</f>
        <v>0</v>
      </c>
      <c r="R14" s="90">
        <f>O14+L14+F14+C14</f>
        <v>8</v>
      </c>
      <c r="S14" s="92" t="s">
        <v>0</v>
      </c>
      <c r="T14" s="94">
        <f>Q14+N14+H14+E14</f>
        <v>0</v>
      </c>
      <c r="U14" s="111">
        <f>R14</f>
        <v>8</v>
      </c>
      <c r="V14" s="112">
        <f>R17/T17</f>
        <v>1.4925373134328359</v>
      </c>
      <c r="W14" s="113">
        <v>1</v>
      </c>
    </row>
    <row r="15" spans="1:43" ht="15" customHeight="1" thickBot="1" x14ac:dyDescent="0.35">
      <c r="B15" s="79"/>
      <c r="C15" s="42">
        <f>K5</f>
        <v>25</v>
      </c>
      <c r="D15" s="43" t="s">
        <v>0</v>
      </c>
      <c r="E15" s="44">
        <f>I5</f>
        <v>16</v>
      </c>
      <c r="F15" s="42">
        <f>K10</f>
        <v>25</v>
      </c>
      <c r="G15" s="43" t="s">
        <v>0</v>
      </c>
      <c r="H15" s="44">
        <f>I10</f>
        <v>14</v>
      </c>
      <c r="I15" s="84"/>
      <c r="J15" s="85"/>
      <c r="K15" s="86"/>
      <c r="L15" s="42">
        <f>AE4</f>
        <v>25</v>
      </c>
      <c r="M15" s="43" t="s">
        <v>0</v>
      </c>
      <c r="N15" s="44">
        <f>AG4</f>
        <v>15</v>
      </c>
      <c r="O15" s="42">
        <f>AG6</f>
        <v>25</v>
      </c>
      <c r="P15" s="43" t="s">
        <v>0</v>
      </c>
      <c r="Q15" s="44">
        <f>AE6</f>
        <v>17</v>
      </c>
      <c r="R15" s="91"/>
      <c r="S15" s="93"/>
      <c r="T15" s="95"/>
      <c r="U15" s="111"/>
      <c r="V15" s="112"/>
      <c r="W15" s="113"/>
    </row>
    <row r="16" spans="1:43" ht="15" customHeight="1" thickBot="1" x14ac:dyDescent="0.35">
      <c r="B16" s="79"/>
      <c r="C16" s="42">
        <f>K6</f>
        <v>25</v>
      </c>
      <c r="D16" s="43" t="s">
        <v>0</v>
      </c>
      <c r="E16" s="44">
        <f>I6</f>
        <v>12</v>
      </c>
      <c r="F16" s="42">
        <f>K11</f>
        <v>25</v>
      </c>
      <c r="G16" s="43" t="s">
        <v>0</v>
      </c>
      <c r="H16" s="44">
        <f>I11</f>
        <v>21</v>
      </c>
      <c r="I16" s="84"/>
      <c r="J16" s="85"/>
      <c r="K16" s="86"/>
      <c r="L16" s="42">
        <f>AH4</f>
        <v>25</v>
      </c>
      <c r="M16" s="43" t="s">
        <v>0</v>
      </c>
      <c r="N16" s="44">
        <f>AJ4</f>
        <v>22</v>
      </c>
      <c r="O16" s="42">
        <f>AJ6</f>
        <v>25</v>
      </c>
      <c r="P16" s="43" t="s">
        <v>0</v>
      </c>
      <c r="Q16" s="44">
        <f>AH6</f>
        <v>17</v>
      </c>
      <c r="R16" s="91"/>
      <c r="S16" s="93"/>
      <c r="T16" s="95"/>
      <c r="U16" s="111"/>
      <c r="V16" s="112"/>
      <c r="W16" s="113"/>
    </row>
    <row r="17" spans="2:23" ht="15" customHeight="1" thickBot="1" x14ac:dyDescent="0.35">
      <c r="B17" s="79"/>
      <c r="C17" s="42">
        <f>K7</f>
        <v>0</v>
      </c>
      <c r="D17" s="43" t="s">
        <v>0</v>
      </c>
      <c r="E17" s="44">
        <f>I7</f>
        <v>0</v>
      </c>
      <c r="F17" s="42">
        <f>K12</f>
        <v>0</v>
      </c>
      <c r="G17" s="43" t="s">
        <v>0</v>
      </c>
      <c r="H17" s="44">
        <f>I12</f>
        <v>0</v>
      </c>
      <c r="I17" s="84"/>
      <c r="J17" s="85"/>
      <c r="K17" s="86"/>
      <c r="L17" s="42">
        <f>AK4</f>
        <v>0</v>
      </c>
      <c r="M17" s="43" t="s">
        <v>0</v>
      </c>
      <c r="N17" s="44">
        <f>AM4</f>
        <v>0</v>
      </c>
      <c r="O17" s="42">
        <f>AM6</f>
        <v>0</v>
      </c>
      <c r="P17" s="43" t="s">
        <v>0</v>
      </c>
      <c r="Q17" s="44">
        <f>AK6</f>
        <v>0</v>
      </c>
      <c r="R17" s="91">
        <f>O18+L18+F18+C18</f>
        <v>200</v>
      </c>
      <c r="S17" s="93" t="s">
        <v>0</v>
      </c>
      <c r="T17" s="95">
        <f>Q18+N18+H18+E18</f>
        <v>134</v>
      </c>
      <c r="U17" s="111"/>
      <c r="V17" s="112"/>
      <c r="W17" s="113"/>
    </row>
    <row r="18" spans="2:23" ht="15" customHeight="1" thickBot="1" x14ac:dyDescent="0.35">
      <c r="B18" s="80"/>
      <c r="C18" s="46">
        <f>SUM(C15:C17)</f>
        <v>50</v>
      </c>
      <c r="D18" s="47" t="s">
        <v>0</v>
      </c>
      <c r="E18" s="48">
        <f>SUM(E15:E17)</f>
        <v>28</v>
      </c>
      <c r="F18" s="46">
        <f>SUM(F15:F17)</f>
        <v>50</v>
      </c>
      <c r="G18" s="47" t="s">
        <v>0</v>
      </c>
      <c r="H18" s="48">
        <f>SUM(H15:H17)</f>
        <v>35</v>
      </c>
      <c r="I18" s="87"/>
      <c r="J18" s="88"/>
      <c r="K18" s="89"/>
      <c r="L18" s="46">
        <f>SUM(L15:L17)</f>
        <v>50</v>
      </c>
      <c r="M18" s="47" t="s">
        <v>0</v>
      </c>
      <c r="N18" s="48">
        <f>SUM(N15:N17)</f>
        <v>37</v>
      </c>
      <c r="O18" s="46">
        <f>SUM(O15:O17)</f>
        <v>50</v>
      </c>
      <c r="P18" s="47" t="s">
        <v>0</v>
      </c>
      <c r="Q18" s="48">
        <f>SUM(Q15:Q17)</f>
        <v>34</v>
      </c>
      <c r="R18" s="114"/>
      <c r="S18" s="115"/>
      <c r="T18" s="116"/>
      <c r="U18" s="111"/>
      <c r="V18" s="112"/>
      <c r="W18" s="113"/>
    </row>
    <row r="19" spans="2:23" ht="15" customHeight="1" thickBot="1" x14ac:dyDescent="0.35">
      <c r="B19" s="78" t="str">
        <f>TÝMY!B11</f>
        <v xml:space="preserve">Zverimex u suchý dásně </v>
      </c>
      <c r="C19" s="38">
        <f>N4</f>
        <v>2</v>
      </c>
      <c r="D19" s="41" t="s">
        <v>0</v>
      </c>
      <c r="E19" s="40">
        <f>L4</f>
        <v>0</v>
      </c>
      <c r="F19" s="38">
        <f>N9</f>
        <v>0</v>
      </c>
      <c r="G19" s="41" t="s">
        <v>0</v>
      </c>
      <c r="H19" s="40">
        <f>L9</f>
        <v>2</v>
      </c>
      <c r="I19" s="38">
        <f>N14</f>
        <v>0</v>
      </c>
      <c r="J19" s="41" t="s">
        <v>0</v>
      </c>
      <c r="K19" s="40">
        <f>L14</f>
        <v>2</v>
      </c>
      <c r="L19" s="81"/>
      <c r="M19" s="82"/>
      <c r="N19" s="83"/>
      <c r="O19" s="38">
        <f>AB7</f>
        <v>0</v>
      </c>
      <c r="P19" s="41" t="s">
        <v>0</v>
      </c>
      <c r="Q19" s="40">
        <f>AD7</f>
        <v>2</v>
      </c>
      <c r="R19" s="90">
        <f>O19+I19+F19+C19</f>
        <v>2</v>
      </c>
      <c r="S19" s="92" t="s">
        <v>0</v>
      </c>
      <c r="T19" s="94">
        <f>Q19+K19+H19+E19</f>
        <v>6</v>
      </c>
      <c r="U19" s="111">
        <f>R19</f>
        <v>2</v>
      </c>
      <c r="V19" s="112">
        <f>R22/T22</f>
        <v>1.0056818181818181</v>
      </c>
      <c r="W19" s="113">
        <v>4</v>
      </c>
    </row>
    <row r="20" spans="2:23" ht="15" customHeight="1" thickBot="1" x14ac:dyDescent="0.35">
      <c r="B20" s="79"/>
      <c r="C20" s="42">
        <f>N5</f>
        <v>25</v>
      </c>
      <c r="D20" s="43" t="s">
        <v>0</v>
      </c>
      <c r="E20" s="44">
        <f>L5</f>
        <v>17</v>
      </c>
      <c r="F20" s="42">
        <f>N10</f>
        <v>25</v>
      </c>
      <c r="G20" s="43" t="s">
        <v>0</v>
      </c>
      <c r="H20" s="44">
        <f>L10</f>
        <v>17</v>
      </c>
      <c r="I20" s="42">
        <f>N15</f>
        <v>15</v>
      </c>
      <c r="J20" s="43" t="s">
        <v>0</v>
      </c>
      <c r="K20" s="44">
        <f>L15</f>
        <v>25</v>
      </c>
      <c r="L20" s="84"/>
      <c r="M20" s="85"/>
      <c r="N20" s="86"/>
      <c r="O20" s="42">
        <f>AE7</f>
        <v>17</v>
      </c>
      <c r="P20" s="43" t="s">
        <v>0</v>
      </c>
      <c r="Q20" s="44">
        <f>AG7</f>
        <v>25</v>
      </c>
      <c r="R20" s="91"/>
      <c r="S20" s="93"/>
      <c r="T20" s="95"/>
      <c r="U20" s="111"/>
      <c r="V20" s="112"/>
      <c r="W20" s="113"/>
    </row>
    <row r="21" spans="2:23" ht="15" customHeight="1" thickBot="1" x14ac:dyDescent="0.35">
      <c r="B21" s="79"/>
      <c r="C21" s="42">
        <f>N6</f>
        <v>25</v>
      </c>
      <c r="D21" s="43" t="s">
        <v>0</v>
      </c>
      <c r="E21" s="44">
        <f>L6</f>
        <v>20</v>
      </c>
      <c r="F21" s="42">
        <f>N11</f>
        <v>25</v>
      </c>
      <c r="G21" s="43" t="s">
        <v>0</v>
      </c>
      <c r="H21" s="44">
        <f>L11</f>
        <v>22</v>
      </c>
      <c r="I21" s="42">
        <f>N16</f>
        <v>22</v>
      </c>
      <c r="J21" s="43" t="s">
        <v>0</v>
      </c>
      <c r="K21" s="44">
        <f>L16</f>
        <v>25</v>
      </c>
      <c r="L21" s="84"/>
      <c r="M21" s="85"/>
      <c r="N21" s="86"/>
      <c r="O21" s="42">
        <f>AH7</f>
        <v>23</v>
      </c>
      <c r="P21" s="43" t="s">
        <v>0</v>
      </c>
      <c r="Q21" s="44">
        <f>AJ7</f>
        <v>25</v>
      </c>
      <c r="R21" s="91"/>
      <c r="S21" s="93"/>
      <c r="T21" s="95"/>
      <c r="U21" s="111"/>
      <c r="V21" s="112"/>
      <c r="W21" s="113"/>
    </row>
    <row r="22" spans="2:23" ht="15" customHeight="1" thickBot="1" x14ac:dyDescent="0.35">
      <c r="B22" s="79"/>
      <c r="C22" s="42">
        <f>N7</f>
        <v>0</v>
      </c>
      <c r="D22" s="43" t="s">
        <v>0</v>
      </c>
      <c r="E22" s="44">
        <f>L7</f>
        <v>0</v>
      </c>
      <c r="F22" s="42">
        <f>N12</f>
        <v>0</v>
      </c>
      <c r="G22" s="43" t="s">
        <v>0</v>
      </c>
      <c r="H22" s="44">
        <f>L12</f>
        <v>0</v>
      </c>
      <c r="I22" s="42">
        <f>N17</f>
        <v>0</v>
      </c>
      <c r="J22" s="43" t="s">
        <v>0</v>
      </c>
      <c r="K22" s="44">
        <f>L17</f>
        <v>0</v>
      </c>
      <c r="L22" s="84"/>
      <c r="M22" s="85"/>
      <c r="N22" s="86"/>
      <c r="O22" s="42">
        <f>AK7</f>
        <v>0</v>
      </c>
      <c r="P22" s="43" t="s">
        <v>0</v>
      </c>
      <c r="Q22" s="44">
        <f>AM7</f>
        <v>0</v>
      </c>
      <c r="R22" s="91">
        <f>O23+I23+F23+C23</f>
        <v>177</v>
      </c>
      <c r="S22" s="93" t="s">
        <v>0</v>
      </c>
      <c r="T22" s="95">
        <f>Q23+K23+H23+E23</f>
        <v>176</v>
      </c>
      <c r="U22" s="111"/>
      <c r="V22" s="112"/>
      <c r="W22" s="113"/>
    </row>
    <row r="23" spans="2:23" ht="15" customHeight="1" thickBot="1" x14ac:dyDescent="0.35">
      <c r="B23" s="80"/>
      <c r="C23" s="46">
        <f>SUM(C20:C22)</f>
        <v>50</v>
      </c>
      <c r="D23" s="47" t="s">
        <v>0</v>
      </c>
      <c r="E23" s="48">
        <f>SUM(E20:E22)</f>
        <v>37</v>
      </c>
      <c r="F23" s="46">
        <f>SUM(F20:F22)</f>
        <v>50</v>
      </c>
      <c r="G23" s="47" t="s">
        <v>0</v>
      </c>
      <c r="H23" s="48">
        <f>SUM(H20:H22)</f>
        <v>39</v>
      </c>
      <c r="I23" s="46">
        <f>SUM(I20:I22)</f>
        <v>37</v>
      </c>
      <c r="J23" s="47" t="s">
        <v>0</v>
      </c>
      <c r="K23" s="48">
        <f>SUM(K20:K22)</f>
        <v>50</v>
      </c>
      <c r="L23" s="87"/>
      <c r="M23" s="88"/>
      <c r="N23" s="89"/>
      <c r="O23" s="46">
        <f>SUM(O20:O22)</f>
        <v>40</v>
      </c>
      <c r="P23" s="47" t="s">
        <v>0</v>
      </c>
      <c r="Q23" s="48">
        <f>SUM(Q20:Q22)</f>
        <v>50</v>
      </c>
      <c r="R23" s="114"/>
      <c r="S23" s="115"/>
      <c r="T23" s="116"/>
      <c r="U23" s="111"/>
      <c r="V23" s="112"/>
      <c r="W23" s="113"/>
    </row>
    <row r="24" spans="2:23" ht="15" thickBot="1" x14ac:dyDescent="0.35">
      <c r="B24" s="78" t="str">
        <f>TÝMY!B8</f>
        <v>Moravská sebranka</v>
      </c>
      <c r="C24" s="38">
        <f>Q4</f>
        <v>2</v>
      </c>
      <c r="D24" s="41" t="s">
        <v>0</v>
      </c>
      <c r="E24" s="40">
        <f>O4</f>
        <v>0</v>
      </c>
      <c r="F24" s="38">
        <f>Q9</f>
        <v>1</v>
      </c>
      <c r="G24" s="41" t="s">
        <v>0</v>
      </c>
      <c r="H24" s="40">
        <f>O9</f>
        <v>1</v>
      </c>
      <c r="I24" s="38">
        <f>Q14</f>
        <v>0</v>
      </c>
      <c r="J24" s="41" t="s">
        <v>0</v>
      </c>
      <c r="K24" s="40">
        <f>O14</f>
        <v>2</v>
      </c>
      <c r="L24" s="38">
        <f>Q19</f>
        <v>2</v>
      </c>
      <c r="M24" s="41" t="s">
        <v>0</v>
      </c>
      <c r="N24" s="40">
        <f>O19</f>
        <v>0</v>
      </c>
      <c r="O24" s="81"/>
      <c r="P24" s="82"/>
      <c r="Q24" s="83"/>
      <c r="R24" s="90">
        <f>L24+I24+F24+C24</f>
        <v>5</v>
      </c>
      <c r="S24" s="92" t="s">
        <v>0</v>
      </c>
      <c r="T24" s="94">
        <f>N24+K24+H24+E24</f>
        <v>3</v>
      </c>
      <c r="U24" s="111">
        <f>R24</f>
        <v>5</v>
      </c>
      <c r="V24" s="112">
        <f>R27/T27</f>
        <v>1.0764705882352941</v>
      </c>
      <c r="W24" s="113">
        <v>2</v>
      </c>
    </row>
    <row r="25" spans="2:23" ht="15" thickBot="1" x14ac:dyDescent="0.35">
      <c r="B25" s="79"/>
      <c r="C25" s="42">
        <f>Q5</f>
        <v>25</v>
      </c>
      <c r="D25" s="43" t="s">
        <v>0</v>
      </c>
      <c r="E25" s="44">
        <f>O5</f>
        <v>14</v>
      </c>
      <c r="F25" s="42">
        <f>Q10</f>
        <v>24</v>
      </c>
      <c r="G25" s="43" t="s">
        <v>0</v>
      </c>
      <c r="H25" s="44">
        <f>O10</f>
        <v>25</v>
      </c>
      <c r="I25" s="42">
        <f>Q15</f>
        <v>17</v>
      </c>
      <c r="J25" s="43" t="s">
        <v>0</v>
      </c>
      <c r="K25" s="44">
        <f>O15</f>
        <v>25</v>
      </c>
      <c r="L25" s="42">
        <f>Q20</f>
        <v>25</v>
      </c>
      <c r="M25" s="43" t="s">
        <v>0</v>
      </c>
      <c r="N25" s="44">
        <f>O20</f>
        <v>17</v>
      </c>
      <c r="O25" s="84"/>
      <c r="P25" s="85"/>
      <c r="Q25" s="86"/>
      <c r="R25" s="91"/>
      <c r="S25" s="93"/>
      <c r="T25" s="95"/>
      <c r="U25" s="111"/>
      <c r="V25" s="112"/>
      <c r="W25" s="113"/>
    </row>
    <row r="26" spans="2:23" ht="15" thickBot="1" x14ac:dyDescent="0.35">
      <c r="B26" s="79"/>
      <c r="C26" s="42">
        <f>Q6</f>
        <v>25</v>
      </c>
      <c r="D26" s="43" t="s">
        <v>0</v>
      </c>
      <c r="E26" s="44">
        <f>O6</f>
        <v>18</v>
      </c>
      <c r="F26" s="42">
        <f>Q11</f>
        <v>25</v>
      </c>
      <c r="G26" s="43" t="s">
        <v>0</v>
      </c>
      <c r="H26" s="44">
        <f>O11</f>
        <v>23</v>
      </c>
      <c r="I26" s="42">
        <f>Q16</f>
        <v>17</v>
      </c>
      <c r="J26" s="43" t="s">
        <v>0</v>
      </c>
      <c r="K26" s="44">
        <f>O16</f>
        <v>25</v>
      </c>
      <c r="L26" s="42">
        <f>Q21</f>
        <v>25</v>
      </c>
      <c r="M26" s="43" t="s">
        <v>0</v>
      </c>
      <c r="N26" s="44">
        <f>O21</f>
        <v>23</v>
      </c>
      <c r="O26" s="84"/>
      <c r="P26" s="85"/>
      <c r="Q26" s="86"/>
      <c r="R26" s="91"/>
      <c r="S26" s="93"/>
      <c r="T26" s="95"/>
      <c r="U26" s="111"/>
      <c r="V26" s="112"/>
      <c r="W26" s="113"/>
    </row>
    <row r="27" spans="2:23" ht="15" thickBot="1" x14ac:dyDescent="0.35">
      <c r="B27" s="79"/>
      <c r="C27" s="42">
        <f>Q7</f>
        <v>0</v>
      </c>
      <c r="D27" s="43" t="s">
        <v>0</v>
      </c>
      <c r="E27" s="44">
        <f>O7</f>
        <v>0</v>
      </c>
      <c r="F27" s="42">
        <f>Q12</f>
        <v>0</v>
      </c>
      <c r="G27" s="43" t="s">
        <v>0</v>
      </c>
      <c r="H27" s="44">
        <f>O12</f>
        <v>0</v>
      </c>
      <c r="I27" s="42">
        <f>Q17</f>
        <v>0</v>
      </c>
      <c r="J27" s="43" t="s">
        <v>0</v>
      </c>
      <c r="K27" s="44">
        <f>O17</f>
        <v>0</v>
      </c>
      <c r="L27" s="42">
        <f>Q22</f>
        <v>0</v>
      </c>
      <c r="M27" s="43" t="s">
        <v>0</v>
      </c>
      <c r="N27" s="44">
        <f>O22</f>
        <v>0</v>
      </c>
      <c r="O27" s="84"/>
      <c r="P27" s="85"/>
      <c r="Q27" s="86"/>
      <c r="R27" s="91">
        <f>L28+I28+F28+C28</f>
        <v>183</v>
      </c>
      <c r="S27" s="93" t="s">
        <v>0</v>
      </c>
      <c r="T27" s="95">
        <f>N28+K28+H28+E28</f>
        <v>170</v>
      </c>
      <c r="U27" s="111"/>
      <c r="V27" s="112"/>
      <c r="W27" s="113"/>
    </row>
    <row r="28" spans="2:23" ht="15" thickBot="1" x14ac:dyDescent="0.35">
      <c r="B28" s="80"/>
      <c r="C28" s="46">
        <f>SUM(C25:C27)</f>
        <v>50</v>
      </c>
      <c r="D28" s="47" t="s">
        <v>0</v>
      </c>
      <c r="E28" s="48">
        <f>SUM(E25:E27)</f>
        <v>32</v>
      </c>
      <c r="F28" s="46">
        <f>SUM(F25:F27)</f>
        <v>49</v>
      </c>
      <c r="G28" s="47" t="s">
        <v>0</v>
      </c>
      <c r="H28" s="48">
        <f>SUM(H25:H27)</f>
        <v>48</v>
      </c>
      <c r="I28" s="46">
        <f>SUM(I25:I27)</f>
        <v>34</v>
      </c>
      <c r="J28" s="47" t="s">
        <v>0</v>
      </c>
      <c r="K28" s="48">
        <f>SUM(K25:K27)</f>
        <v>50</v>
      </c>
      <c r="L28" s="46">
        <f>SUM(L25:L27)</f>
        <v>50</v>
      </c>
      <c r="M28" s="47" t="s">
        <v>0</v>
      </c>
      <c r="N28" s="48">
        <f>SUM(N25:N27)</f>
        <v>40</v>
      </c>
      <c r="O28" s="87"/>
      <c r="P28" s="88"/>
      <c r="Q28" s="89"/>
      <c r="R28" s="114"/>
      <c r="S28" s="115"/>
      <c r="T28" s="116"/>
      <c r="U28" s="111"/>
      <c r="V28" s="112"/>
      <c r="W28" s="113"/>
    </row>
  </sheetData>
  <mergeCells count="72">
    <mergeCell ref="U24:U28"/>
    <mergeCell ref="V24:V28"/>
    <mergeCell ref="W24:W28"/>
    <mergeCell ref="R27:R28"/>
    <mergeCell ref="S27:S28"/>
    <mergeCell ref="T27:T28"/>
    <mergeCell ref="B24:B28"/>
    <mergeCell ref="O24:Q28"/>
    <mergeCell ref="R24:R26"/>
    <mergeCell ref="S24:S26"/>
    <mergeCell ref="T24:T26"/>
    <mergeCell ref="T19:T21"/>
    <mergeCell ref="U19:U23"/>
    <mergeCell ref="V19:V23"/>
    <mergeCell ref="W19:W23"/>
    <mergeCell ref="R22:R23"/>
    <mergeCell ref="S22:S23"/>
    <mergeCell ref="T22:T23"/>
    <mergeCell ref="T14:T16"/>
    <mergeCell ref="U14:U18"/>
    <mergeCell ref="V14:V18"/>
    <mergeCell ref="W14:W18"/>
    <mergeCell ref="R17:R18"/>
    <mergeCell ref="S17:S18"/>
    <mergeCell ref="T17:T18"/>
    <mergeCell ref="T9:T11"/>
    <mergeCell ref="U9:U13"/>
    <mergeCell ref="V9:V13"/>
    <mergeCell ref="W9:W13"/>
    <mergeCell ref="R12:R13"/>
    <mergeCell ref="S12:S13"/>
    <mergeCell ref="T12:T13"/>
    <mergeCell ref="U4:U8"/>
    <mergeCell ref="V4:V8"/>
    <mergeCell ref="W4:W8"/>
    <mergeCell ref="R7:R8"/>
    <mergeCell ref="S7:S8"/>
    <mergeCell ref="T7:T8"/>
    <mergeCell ref="B4:B8"/>
    <mergeCell ref="C4:E8"/>
    <mergeCell ref="R4:R6"/>
    <mergeCell ref="S4:S6"/>
    <mergeCell ref="T4:T6"/>
    <mergeCell ref="R2:T2"/>
    <mergeCell ref="U2:U3"/>
    <mergeCell ref="V2:V3"/>
    <mergeCell ref="W2:W3"/>
    <mergeCell ref="R3:T3"/>
    <mergeCell ref="L19:N23"/>
    <mergeCell ref="R19:R21"/>
    <mergeCell ref="S19:S21"/>
    <mergeCell ref="R14:R16"/>
    <mergeCell ref="S14:S16"/>
    <mergeCell ref="B19:B23"/>
    <mergeCell ref="B14:B18"/>
    <mergeCell ref="I14:K18"/>
    <mergeCell ref="R9:R11"/>
    <mergeCell ref="S9:S11"/>
    <mergeCell ref="B9:B13"/>
    <mergeCell ref="F9:H13"/>
    <mergeCell ref="AH2:AJ2"/>
    <mergeCell ref="AK2:AM2"/>
    <mergeCell ref="AN2:AP2"/>
    <mergeCell ref="Y2:AA2"/>
    <mergeCell ref="AB2:AD2"/>
    <mergeCell ref="AE2:AG2"/>
    <mergeCell ref="B2:B3"/>
    <mergeCell ref="C2:E3"/>
    <mergeCell ref="F2:H3"/>
    <mergeCell ref="I2:K3"/>
    <mergeCell ref="L2:N3"/>
    <mergeCell ref="O2:Q3"/>
  </mergeCells>
  <pageMargins left="0.7" right="0.7" top="0.78740157499999996" bottom="0.78740157499999996" header="0.3" footer="0.3"/>
  <pageSetup paperSize="9" scale="4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9F751-9F02-4E23-A450-E7589218B236}">
  <sheetPr>
    <tabColor rgb="FFFFC000"/>
  </sheetPr>
  <dimension ref="A1:AQ28"/>
  <sheetViews>
    <sheetView view="pageBreakPreview" topLeftCell="A4" zoomScale="80" zoomScaleNormal="100" zoomScaleSheetLayoutView="80" workbookViewId="0">
      <selection activeCell="Z17" sqref="Z17"/>
    </sheetView>
  </sheetViews>
  <sheetFormatPr defaultRowHeight="14.4" x14ac:dyDescent="0.3"/>
  <cols>
    <col min="1" max="1" width="3.44140625" customWidth="1"/>
    <col min="2" max="2" width="21" customWidth="1"/>
    <col min="3" max="3" width="5.6640625" customWidth="1"/>
    <col min="4" max="4" width="1.6640625" customWidth="1"/>
    <col min="5" max="5" width="5.6640625" customWidth="1"/>
    <col min="6" max="6" width="6.6640625" customWidth="1"/>
    <col min="7" max="7" width="1.6640625" customWidth="1"/>
    <col min="8" max="8" width="6.6640625" customWidth="1"/>
    <col min="9" max="9" width="5.6640625" customWidth="1"/>
    <col min="10" max="10" width="1.6640625" customWidth="1"/>
    <col min="11" max="11" width="5.6640625" customWidth="1"/>
    <col min="12" max="12" width="7.6640625" customWidth="1"/>
    <col min="13" max="13" width="1.6640625" customWidth="1"/>
    <col min="14" max="14" width="7.33203125" customWidth="1"/>
    <col min="15" max="15" width="7.44140625" customWidth="1"/>
    <col min="16" max="16" width="1.6640625" customWidth="1"/>
    <col min="17" max="17" width="7.88671875" customWidth="1"/>
    <col min="18" max="18" width="4.88671875" customWidth="1"/>
    <col min="19" max="19" width="1.6640625" customWidth="1"/>
    <col min="20" max="20" width="4.5546875" customWidth="1"/>
    <col min="22" max="22" width="11" customWidth="1"/>
    <col min="23" max="23" width="12.6640625" customWidth="1"/>
    <col min="25" max="25" width="33.88671875" style="15" customWidth="1"/>
    <col min="26" max="26" width="2.44140625" style="15" customWidth="1"/>
    <col min="27" max="27" width="35.44140625" style="15" customWidth="1"/>
    <col min="28" max="28" width="5.6640625" customWidth="1"/>
    <col min="29" max="29" width="1.6640625" customWidth="1"/>
    <col min="30" max="31" width="5.6640625" customWidth="1"/>
    <col min="32" max="32" width="1.6640625" customWidth="1"/>
    <col min="33" max="34" width="5.6640625" customWidth="1"/>
    <col min="35" max="35" width="1.6640625" customWidth="1"/>
    <col min="36" max="36" width="6.109375" customWidth="1"/>
    <col min="37" max="37" width="5.6640625" customWidth="1"/>
    <col min="38" max="38" width="1.6640625" customWidth="1"/>
    <col min="39" max="40" width="5.6640625" customWidth="1"/>
    <col min="41" max="41" width="1.6640625" customWidth="1"/>
    <col min="42" max="42" width="5.6640625" customWidth="1"/>
  </cols>
  <sheetData>
    <row r="1" spans="1:43" ht="15" thickBot="1" x14ac:dyDescent="0.35"/>
    <row r="2" spans="1:43" ht="21.6" thickBot="1" x14ac:dyDescent="0.35">
      <c r="B2" s="74" t="s">
        <v>23</v>
      </c>
      <c r="C2" s="76" t="str">
        <f>B4</f>
        <v>Lovci Tesáků</v>
      </c>
      <c r="D2" s="72"/>
      <c r="E2" s="72"/>
      <c r="F2" s="72" t="str">
        <f>B9</f>
        <v xml:space="preserve">Gin&amp;Tonic </v>
      </c>
      <c r="G2" s="72"/>
      <c r="H2" s="72"/>
      <c r="I2" s="72" t="str">
        <f>B14</f>
        <v xml:space="preserve">Palkovice </v>
      </c>
      <c r="J2" s="72"/>
      <c r="K2" s="72"/>
      <c r="L2" s="72" t="str">
        <f>B19</f>
        <v xml:space="preserve">Green Volley Frýdek Místek </v>
      </c>
      <c r="M2" s="72"/>
      <c r="N2" s="72"/>
      <c r="O2" s="72" t="str">
        <f>B24</f>
        <v>Valmezáci</v>
      </c>
      <c r="P2" s="72"/>
      <c r="Q2" s="72"/>
      <c r="R2" s="103" t="s">
        <v>1</v>
      </c>
      <c r="S2" s="72"/>
      <c r="T2" s="104"/>
      <c r="U2" s="105" t="s">
        <v>3</v>
      </c>
      <c r="V2" s="107" t="s">
        <v>4</v>
      </c>
      <c r="W2" s="107" t="s">
        <v>5</v>
      </c>
      <c r="Y2" s="108" t="s">
        <v>7</v>
      </c>
      <c r="Z2" s="109"/>
      <c r="AA2" s="110"/>
      <c r="AB2" s="96" t="s">
        <v>1</v>
      </c>
      <c r="AC2" s="97"/>
      <c r="AD2" s="98"/>
      <c r="AE2" s="96" t="s">
        <v>8</v>
      </c>
      <c r="AF2" s="97"/>
      <c r="AG2" s="98"/>
      <c r="AH2" s="96" t="s">
        <v>9</v>
      </c>
      <c r="AI2" s="97"/>
      <c r="AJ2" s="98"/>
      <c r="AK2" s="96" t="s">
        <v>10</v>
      </c>
      <c r="AL2" s="97"/>
      <c r="AM2" s="98"/>
      <c r="AN2" s="99" t="s">
        <v>2</v>
      </c>
      <c r="AO2" s="97"/>
      <c r="AP2" s="98"/>
    </row>
    <row r="3" spans="1:43" ht="37.200000000000003" customHeight="1" thickBot="1" x14ac:dyDescent="0.35">
      <c r="B3" s="75"/>
      <c r="C3" s="77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100" t="s">
        <v>2</v>
      </c>
      <c r="S3" s="101"/>
      <c r="T3" s="102"/>
      <c r="U3" s="106"/>
      <c r="V3" s="107"/>
      <c r="W3" s="107"/>
      <c r="Y3" s="16" t="str">
        <f>B9</f>
        <v xml:space="preserve">Gin&amp;Tonic </v>
      </c>
      <c r="Z3" s="17" t="s">
        <v>6</v>
      </c>
      <c r="AA3" s="18" t="str">
        <f>B24</f>
        <v>Valmezáci</v>
      </c>
      <c r="AB3" s="25">
        <v>1</v>
      </c>
      <c r="AC3" s="26" t="s">
        <v>0</v>
      </c>
      <c r="AD3" s="27">
        <v>1</v>
      </c>
      <c r="AE3" s="25">
        <v>20</v>
      </c>
      <c r="AF3" s="26" t="s">
        <v>0</v>
      </c>
      <c r="AG3" s="27">
        <v>25</v>
      </c>
      <c r="AH3" s="25">
        <v>25</v>
      </c>
      <c r="AI3" s="26" t="s">
        <v>0</v>
      </c>
      <c r="AJ3" s="27">
        <v>19</v>
      </c>
      <c r="AK3" s="25"/>
      <c r="AL3" s="26" t="s">
        <v>0</v>
      </c>
      <c r="AM3" s="27"/>
      <c r="AN3" s="28">
        <f>AE3+AH3+AK3</f>
        <v>45</v>
      </c>
      <c r="AO3" s="26" t="s">
        <v>0</v>
      </c>
      <c r="AP3" s="27">
        <f>AG3+AJ3+AM3</f>
        <v>44</v>
      </c>
      <c r="AQ3" t="s">
        <v>76</v>
      </c>
    </row>
    <row r="4" spans="1:43" ht="19.5" customHeight="1" thickBot="1" x14ac:dyDescent="0.35">
      <c r="A4" t="s">
        <v>35</v>
      </c>
      <c r="B4" s="78" t="str">
        <f>TÝMY!B5</f>
        <v>Lovci Tesáků</v>
      </c>
      <c r="C4" s="81"/>
      <c r="D4" s="82"/>
      <c r="E4" s="83"/>
      <c r="F4" s="38">
        <f>AB5</f>
        <v>1</v>
      </c>
      <c r="G4" s="39" t="s">
        <v>0</v>
      </c>
      <c r="H4" s="40">
        <f>AD5</f>
        <v>1</v>
      </c>
      <c r="I4" s="38">
        <f>AD8</f>
        <v>1</v>
      </c>
      <c r="J4" s="39" t="s">
        <v>0</v>
      </c>
      <c r="K4" s="40">
        <f>AB8</f>
        <v>1</v>
      </c>
      <c r="L4" s="38">
        <f>AB10</f>
        <v>1</v>
      </c>
      <c r="M4" s="41" t="s">
        <v>0</v>
      </c>
      <c r="N4" s="40">
        <f>AD10</f>
        <v>1</v>
      </c>
      <c r="O4" s="38">
        <f>AD11</f>
        <v>0</v>
      </c>
      <c r="P4" s="41" t="s">
        <v>0</v>
      </c>
      <c r="Q4" s="40">
        <f>AB11</f>
        <v>2</v>
      </c>
      <c r="R4" s="90">
        <f>F4+I4+L4+O4</f>
        <v>3</v>
      </c>
      <c r="S4" s="92" t="s">
        <v>0</v>
      </c>
      <c r="T4" s="94">
        <f>H4+K4+N4+Q4</f>
        <v>5</v>
      </c>
      <c r="U4" s="111">
        <f>R4</f>
        <v>3</v>
      </c>
      <c r="V4" s="112">
        <f>R7/T7</f>
        <v>0.95628415300546443</v>
      </c>
      <c r="W4" s="113">
        <v>4</v>
      </c>
      <c r="Y4" s="19" t="str">
        <f>B14</f>
        <v xml:space="preserve">Palkovice </v>
      </c>
      <c r="Z4" s="20" t="s">
        <v>6</v>
      </c>
      <c r="AA4" s="21" t="str">
        <f>B19</f>
        <v xml:space="preserve">Green Volley Frýdek Místek </v>
      </c>
      <c r="AB4" s="29">
        <v>0</v>
      </c>
      <c r="AC4" s="26" t="s">
        <v>0</v>
      </c>
      <c r="AD4" s="31">
        <v>2</v>
      </c>
      <c r="AE4" s="29">
        <v>19</v>
      </c>
      <c r="AF4" s="26" t="s">
        <v>0</v>
      </c>
      <c r="AG4" s="31">
        <v>25</v>
      </c>
      <c r="AH4" s="29">
        <v>19</v>
      </c>
      <c r="AI4" s="26" t="s">
        <v>0</v>
      </c>
      <c r="AJ4" s="31">
        <v>25</v>
      </c>
      <c r="AK4" s="29"/>
      <c r="AL4" s="26" t="s">
        <v>0</v>
      </c>
      <c r="AM4" s="31"/>
      <c r="AN4" s="28">
        <f t="shared" ref="AN4:AN12" si="0">AE4+AH4+AK4</f>
        <v>38</v>
      </c>
      <c r="AO4" s="30" t="s">
        <v>0</v>
      </c>
      <c r="AP4" s="27">
        <f t="shared" ref="AP4:AP12" si="1">AG4+AJ4+AM4</f>
        <v>50</v>
      </c>
      <c r="AQ4" t="s">
        <v>77</v>
      </c>
    </row>
    <row r="5" spans="1:43" ht="19.5" customHeight="1" thickBot="1" x14ac:dyDescent="0.35">
      <c r="B5" s="79"/>
      <c r="C5" s="84"/>
      <c r="D5" s="85"/>
      <c r="E5" s="86"/>
      <c r="F5" s="42">
        <f>AE5</f>
        <v>22</v>
      </c>
      <c r="G5" s="43" t="s">
        <v>0</v>
      </c>
      <c r="H5" s="44">
        <f>AG5</f>
        <v>25</v>
      </c>
      <c r="I5" s="42">
        <f>AG8</f>
        <v>15</v>
      </c>
      <c r="J5" s="45" t="s">
        <v>0</v>
      </c>
      <c r="K5" s="44">
        <f>AE8</f>
        <v>25</v>
      </c>
      <c r="L5" s="42">
        <f>AE10</f>
        <v>25</v>
      </c>
      <c r="M5" s="43" t="s">
        <v>0</v>
      </c>
      <c r="N5" s="44">
        <f>AG10</f>
        <v>18</v>
      </c>
      <c r="O5" s="42">
        <f>AG11</f>
        <v>18</v>
      </c>
      <c r="P5" s="43" t="s">
        <v>0</v>
      </c>
      <c r="Q5" s="44">
        <f>AE11</f>
        <v>25</v>
      </c>
      <c r="R5" s="91"/>
      <c r="S5" s="93"/>
      <c r="T5" s="95"/>
      <c r="U5" s="111"/>
      <c r="V5" s="112"/>
      <c r="W5" s="113"/>
      <c r="Y5" s="19" t="str">
        <f>B4</f>
        <v>Lovci Tesáků</v>
      </c>
      <c r="Z5" s="20" t="s">
        <v>6</v>
      </c>
      <c r="AA5" s="21" t="str">
        <f>B9</f>
        <v xml:space="preserve">Gin&amp;Tonic </v>
      </c>
      <c r="AB5" s="29">
        <v>1</v>
      </c>
      <c r="AC5" s="26" t="s">
        <v>0</v>
      </c>
      <c r="AD5" s="31">
        <v>1</v>
      </c>
      <c r="AE5" s="29">
        <v>22</v>
      </c>
      <c r="AF5" s="26" t="s">
        <v>0</v>
      </c>
      <c r="AG5" s="31">
        <v>25</v>
      </c>
      <c r="AH5" s="29">
        <v>25</v>
      </c>
      <c r="AI5" s="26" t="s">
        <v>0</v>
      </c>
      <c r="AJ5" s="31">
        <v>24</v>
      </c>
      <c r="AK5" s="29"/>
      <c r="AL5" s="26" t="s">
        <v>0</v>
      </c>
      <c r="AM5" s="31"/>
      <c r="AN5" s="28">
        <f t="shared" si="0"/>
        <v>47</v>
      </c>
      <c r="AO5" s="30" t="s">
        <v>0</v>
      </c>
      <c r="AP5" s="27">
        <f t="shared" si="1"/>
        <v>49</v>
      </c>
      <c r="AQ5" t="s">
        <v>80</v>
      </c>
    </row>
    <row r="6" spans="1:43" ht="19.5" customHeight="1" thickBot="1" x14ac:dyDescent="0.35">
      <c r="B6" s="79"/>
      <c r="C6" s="84"/>
      <c r="D6" s="85"/>
      <c r="E6" s="86"/>
      <c r="F6" s="42">
        <f>AH5</f>
        <v>25</v>
      </c>
      <c r="G6" s="43" t="s">
        <v>0</v>
      </c>
      <c r="H6" s="44">
        <f>AJ5</f>
        <v>24</v>
      </c>
      <c r="I6" s="42">
        <f>AJ8</f>
        <v>25</v>
      </c>
      <c r="J6" s="45" t="s">
        <v>0</v>
      </c>
      <c r="K6" s="44">
        <f>AH8</f>
        <v>16</v>
      </c>
      <c r="L6" s="42">
        <f>AH10</f>
        <v>24</v>
      </c>
      <c r="M6" s="43" t="s">
        <v>0</v>
      </c>
      <c r="N6" s="44">
        <f>AJ10</f>
        <v>25</v>
      </c>
      <c r="O6" s="42">
        <f>AJ11</f>
        <v>21</v>
      </c>
      <c r="P6" s="43" t="s">
        <v>0</v>
      </c>
      <c r="Q6" s="44">
        <f>AH11</f>
        <v>25</v>
      </c>
      <c r="R6" s="91"/>
      <c r="S6" s="93"/>
      <c r="T6" s="95"/>
      <c r="U6" s="111"/>
      <c r="V6" s="112"/>
      <c r="W6" s="113"/>
      <c r="Y6" s="19" t="str">
        <f>B24</f>
        <v>Valmezáci</v>
      </c>
      <c r="Z6" s="20" t="s">
        <v>6</v>
      </c>
      <c r="AA6" s="21" t="str">
        <f>B14</f>
        <v xml:space="preserve">Palkovice </v>
      </c>
      <c r="AB6" s="29">
        <v>2</v>
      </c>
      <c r="AC6" s="26" t="s">
        <v>0</v>
      </c>
      <c r="AD6" s="31">
        <v>0</v>
      </c>
      <c r="AE6" s="29">
        <v>25</v>
      </c>
      <c r="AF6" s="26" t="s">
        <v>0</v>
      </c>
      <c r="AG6" s="31">
        <v>16</v>
      </c>
      <c r="AH6" s="29">
        <v>25</v>
      </c>
      <c r="AI6" s="26" t="s">
        <v>0</v>
      </c>
      <c r="AJ6" s="31">
        <v>24</v>
      </c>
      <c r="AK6" s="29"/>
      <c r="AL6" s="26" t="s">
        <v>0</v>
      </c>
      <c r="AM6" s="31"/>
      <c r="AN6" s="28">
        <f t="shared" si="0"/>
        <v>50</v>
      </c>
      <c r="AO6" s="30" t="s">
        <v>0</v>
      </c>
      <c r="AP6" s="27">
        <f t="shared" si="1"/>
        <v>40</v>
      </c>
      <c r="AQ6" t="s">
        <v>81</v>
      </c>
    </row>
    <row r="7" spans="1:43" ht="19.5" customHeight="1" thickBot="1" x14ac:dyDescent="0.35">
      <c r="B7" s="79"/>
      <c r="C7" s="84"/>
      <c r="D7" s="85"/>
      <c r="E7" s="86"/>
      <c r="F7" s="42">
        <f>AK5</f>
        <v>0</v>
      </c>
      <c r="G7" s="43" t="s">
        <v>0</v>
      </c>
      <c r="H7" s="44">
        <f>AM5</f>
        <v>0</v>
      </c>
      <c r="I7" s="42">
        <f>AM8</f>
        <v>0</v>
      </c>
      <c r="J7" s="45" t="s">
        <v>0</v>
      </c>
      <c r="K7" s="44">
        <f>AK8</f>
        <v>0</v>
      </c>
      <c r="L7" s="42">
        <f>AK10</f>
        <v>0</v>
      </c>
      <c r="M7" s="43" t="s">
        <v>0</v>
      </c>
      <c r="N7" s="44">
        <f>AM10</f>
        <v>0</v>
      </c>
      <c r="O7" s="42">
        <f>AM11</f>
        <v>0</v>
      </c>
      <c r="P7" s="43" t="s">
        <v>0</v>
      </c>
      <c r="Q7" s="44">
        <f>AK11</f>
        <v>0</v>
      </c>
      <c r="R7" s="91">
        <f>F8+I8+L8+O8</f>
        <v>175</v>
      </c>
      <c r="S7" s="93" t="s">
        <v>0</v>
      </c>
      <c r="T7" s="95">
        <f>H8+K8+N8+Q8</f>
        <v>183</v>
      </c>
      <c r="U7" s="111"/>
      <c r="V7" s="112"/>
      <c r="W7" s="113"/>
      <c r="Y7" s="19" t="str">
        <f>B19</f>
        <v xml:space="preserve">Green Volley Frýdek Místek </v>
      </c>
      <c r="Z7" s="20" t="s">
        <v>6</v>
      </c>
      <c r="AA7" s="21" t="str">
        <f>B24</f>
        <v>Valmezáci</v>
      </c>
      <c r="AB7" s="29">
        <v>2</v>
      </c>
      <c r="AC7" s="26" t="s">
        <v>0</v>
      </c>
      <c r="AD7" s="31">
        <v>0</v>
      </c>
      <c r="AE7" s="29">
        <v>25</v>
      </c>
      <c r="AF7" s="26" t="s">
        <v>0</v>
      </c>
      <c r="AG7" s="31">
        <v>21</v>
      </c>
      <c r="AH7" s="29">
        <v>25</v>
      </c>
      <c r="AI7" s="26" t="s">
        <v>0</v>
      </c>
      <c r="AJ7" s="31">
        <v>24</v>
      </c>
      <c r="AK7" s="29"/>
      <c r="AL7" s="26" t="s">
        <v>0</v>
      </c>
      <c r="AM7" s="31"/>
      <c r="AN7" s="28">
        <f t="shared" si="0"/>
        <v>50</v>
      </c>
      <c r="AO7" s="30" t="s">
        <v>0</v>
      </c>
      <c r="AP7" s="27">
        <f t="shared" si="1"/>
        <v>45</v>
      </c>
      <c r="AQ7" t="s">
        <v>84</v>
      </c>
    </row>
    <row r="8" spans="1:43" ht="19.5" customHeight="1" thickBot="1" x14ac:dyDescent="0.35">
      <c r="B8" s="80"/>
      <c r="C8" s="87"/>
      <c r="D8" s="88"/>
      <c r="E8" s="89"/>
      <c r="F8" s="46">
        <f>SUM(F5:F7)</f>
        <v>47</v>
      </c>
      <c r="G8" s="47" t="s">
        <v>0</v>
      </c>
      <c r="H8" s="48">
        <f>SUM(H5:H7)</f>
        <v>49</v>
      </c>
      <c r="I8" s="46">
        <f>SUM(I5:I7)</f>
        <v>40</v>
      </c>
      <c r="J8" s="47" t="s">
        <v>0</v>
      </c>
      <c r="K8" s="48">
        <f>SUM(K5:K7)</f>
        <v>41</v>
      </c>
      <c r="L8" s="46">
        <f>SUM(L5:L7)</f>
        <v>49</v>
      </c>
      <c r="M8" s="47" t="s">
        <v>0</v>
      </c>
      <c r="N8" s="48">
        <f>SUM(N5:N7)</f>
        <v>43</v>
      </c>
      <c r="O8" s="46">
        <f>O5+O6+O7</f>
        <v>39</v>
      </c>
      <c r="P8" s="47" t="s">
        <v>0</v>
      </c>
      <c r="Q8" s="48">
        <f>SUM(Q5:Q7)</f>
        <v>50</v>
      </c>
      <c r="R8" s="114"/>
      <c r="S8" s="115"/>
      <c r="T8" s="116"/>
      <c r="U8" s="111"/>
      <c r="V8" s="112"/>
      <c r="W8" s="113"/>
      <c r="Y8" s="19" t="str">
        <f>B14</f>
        <v xml:space="preserve">Palkovice </v>
      </c>
      <c r="Z8" s="20" t="s">
        <v>6</v>
      </c>
      <c r="AA8" s="21" t="str">
        <f>B4</f>
        <v>Lovci Tesáků</v>
      </c>
      <c r="AB8" s="29">
        <v>1</v>
      </c>
      <c r="AC8" s="26" t="s">
        <v>0</v>
      </c>
      <c r="AD8" s="31">
        <v>1</v>
      </c>
      <c r="AE8" s="29">
        <v>25</v>
      </c>
      <c r="AF8" s="26" t="s">
        <v>0</v>
      </c>
      <c r="AG8" s="31">
        <v>15</v>
      </c>
      <c r="AH8" s="29">
        <v>16</v>
      </c>
      <c r="AI8" s="26" t="s">
        <v>0</v>
      </c>
      <c r="AJ8" s="31">
        <v>25</v>
      </c>
      <c r="AK8" s="29"/>
      <c r="AL8" s="26" t="s">
        <v>0</v>
      </c>
      <c r="AM8" s="31"/>
      <c r="AN8" s="28">
        <f t="shared" si="0"/>
        <v>41</v>
      </c>
      <c r="AO8" s="30" t="s">
        <v>0</v>
      </c>
      <c r="AP8" s="27">
        <f t="shared" si="1"/>
        <v>40</v>
      </c>
      <c r="AQ8" t="s">
        <v>81</v>
      </c>
    </row>
    <row r="9" spans="1:43" ht="18.600000000000001" customHeight="1" thickBot="1" x14ac:dyDescent="0.35">
      <c r="B9" s="78" t="str">
        <f>TÝMY!B4</f>
        <v xml:space="preserve">Gin&amp;Tonic </v>
      </c>
      <c r="C9" s="38">
        <f>H4</f>
        <v>1</v>
      </c>
      <c r="D9" s="41" t="s">
        <v>0</v>
      </c>
      <c r="E9" s="40">
        <f>F4</f>
        <v>1</v>
      </c>
      <c r="F9" s="81"/>
      <c r="G9" s="82"/>
      <c r="H9" s="83"/>
      <c r="I9" s="38">
        <f>AB9</f>
        <v>2</v>
      </c>
      <c r="J9" s="39" t="s">
        <v>0</v>
      </c>
      <c r="K9" s="40">
        <f>AD9</f>
        <v>0</v>
      </c>
      <c r="L9" s="38">
        <f>AD12</f>
        <v>0</v>
      </c>
      <c r="M9" s="41" t="s">
        <v>0</v>
      </c>
      <c r="N9" s="40">
        <f>AB12</f>
        <v>2</v>
      </c>
      <c r="O9" s="38">
        <f>AB3</f>
        <v>1</v>
      </c>
      <c r="P9" s="41" t="s">
        <v>0</v>
      </c>
      <c r="Q9" s="40">
        <f>AD3</f>
        <v>1</v>
      </c>
      <c r="R9" s="90">
        <f>O9+L9+I9+C9</f>
        <v>4</v>
      </c>
      <c r="S9" s="92" t="s">
        <v>0</v>
      </c>
      <c r="T9" s="94">
        <f>Q9+N9+K9+E9</f>
        <v>4</v>
      </c>
      <c r="U9" s="111">
        <f>R9</f>
        <v>4</v>
      </c>
      <c r="V9" s="112">
        <f>R12/T12</f>
        <v>1</v>
      </c>
      <c r="W9" s="113">
        <v>3</v>
      </c>
      <c r="Y9" s="19" t="str">
        <f>B9</f>
        <v xml:space="preserve">Gin&amp;Tonic </v>
      </c>
      <c r="Z9" s="20" t="s">
        <v>6</v>
      </c>
      <c r="AA9" s="21" t="str">
        <f>B14</f>
        <v xml:space="preserve">Palkovice </v>
      </c>
      <c r="AB9" s="29">
        <v>2</v>
      </c>
      <c r="AC9" s="26" t="s">
        <v>0</v>
      </c>
      <c r="AD9" s="31">
        <v>0</v>
      </c>
      <c r="AE9" s="29">
        <v>25</v>
      </c>
      <c r="AF9" s="26" t="s">
        <v>0</v>
      </c>
      <c r="AG9" s="31">
        <v>22</v>
      </c>
      <c r="AH9" s="29">
        <v>25</v>
      </c>
      <c r="AI9" s="26" t="s">
        <v>0</v>
      </c>
      <c r="AJ9" s="31">
        <v>23</v>
      </c>
      <c r="AK9" s="29"/>
      <c r="AL9" s="26" t="s">
        <v>0</v>
      </c>
      <c r="AM9" s="31"/>
      <c r="AN9" s="28">
        <f>AE9+AH9+AK9</f>
        <v>50</v>
      </c>
      <c r="AO9" s="30" t="s">
        <v>0</v>
      </c>
      <c r="AP9" s="27">
        <f t="shared" si="1"/>
        <v>45</v>
      </c>
      <c r="AQ9" t="s">
        <v>87</v>
      </c>
    </row>
    <row r="10" spans="1:43" ht="18.600000000000001" customHeight="1" thickBot="1" x14ac:dyDescent="0.35">
      <c r="B10" s="79"/>
      <c r="C10" s="42">
        <f>H5</f>
        <v>25</v>
      </c>
      <c r="D10" s="43" t="s">
        <v>0</v>
      </c>
      <c r="E10" s="44">
        <f>F5</f>
        <v>22</v>
      </c>
      <c r="F10" s="84"/>
      <c r="G10" s="85"/>
      <c r="H10" s="86"/>
      <c r="I10" s="42">
        <f>AE9</f>
        <v>25</v>
      </c>
      <c r="J10" s="45" t="s">
        <v>0</v>
      </c>
      <c r="K10" s="44">
        <f>AG9</f>
        <v>22</v>
      </c>
      <c r="L10" s="42">
        <f>AG12</f>
        <v>19</v>
      </c>
      <c r="M10" s="43" t="s">
        <v>0</v>
      </c>
      <c r="N10" s="44">
        <f>AE12</f>
        <v>25</v>
      </c>
      <c r="O10" s="42">
        <f>AE3</f>
        <v>20</v>
      </c>
      <c r="P10" s="43" t="s">
        <v>0</v>
      </c>
      <c r="Q10" s="44">
        <f>AG3</f>
        <v>25</v>
      </c>
      <c r="R10" s="91"/>
      <c r="S10" s="93"/>
      <c r="T10" s="95"/>
      <c r="U10" s="111"/>
      <c r="V10" s="112"/>
      <c r="W10" s="113"/>
      <c r="Y10" s="19" t="str">
        <f>B4</f>
        <v>Lovci Tesáků</v>
      </c>
      <c r="Z10" s="20" t="s">
        <v>6</v>
      </c>
      <c r="AA10" s="21" t="str">
        <f>B19</f>
        <v xml:space="preserve">Green Volley Frýdek Místek </v>
      </c>
      <c r="AB10" s="29">
        <v>1</v>
      </c>
      <c r="AC10" s="26" t="s">
        <v>0</v>
      </c>
      <c r="AD10" s="31">
        <v>1</v>
      </c>
      <c r="AE10" s="29">
        <v>25</v>
      </c>
      <c r="AF10" s="26" t="s">
        <v>0</v>
      </c>
      <c r="AG10" s="31">
        <v>18</v>
      </c>
      <c r="AH10" s="29">
        <v>24</v>
      </c>
      <c r="AI10" s="26" t="s">
        <v>0</v>
      </c>
      <c r="AJ10" s="31">
        <v>25</v>
      </c>
      <c r="AK10" s="29"/>
      <c r="AL10" s="26" t="s">
        <v>0</v>
      </c>
      <c r="AM10" s="31"/>
      <c r="AN10" s="28">
        <f t="shared" si="0"/>
        <v>49</v>
      </c>
      <c r="AO10" s="30" t="s">
        <v>0</v>
      </c>
      <c r="AP10" s="27">
        <f t="shared" si="1"/>
        <v>43</v>
      </c>
      <c r="AQ10" t="s">
        <v>88</v>
      </c>
    </row>
    <row r="11" spans="1:43" ht="18.600000000000001" customHeight="1" thickBot="1" x14ac:dyDescent="0.35">
      <c r="B11" s="79"/>
      <c r="C11" s="42">
        <f>H6</f>
        <v>24</v>
      </c>
      <c r="D11" s="43" t="s">
        <v>0</v>
      </c>
      <c r="E11" s="44">
        <f>F6</f>
        <v>25</v>
      </c>
      <c r="F11" s="84"/>
      <c r="G11" s="85"/>
      <c r="H11" s="86"/>
      <c r="I11" s="42">
        <f>AH9</f>
        <v>25</v>
      </c>
      <c r="J11" s="43" t="s">
        <v>0</v>
      </c>
      <c r="K11" s="44">
        <f>AJ9</f>
        <v>23</v>
      </c>
      <c r="L11" s="42">
        <f>AJ12</f>
        <v>23</v>
      </c>
      <c r="M11" s="43" t="s">
        <v>0</v>
      </c>
      <c r="N11" s="44">
        <f>AH12</f>
        <v>25</v>
      </c>
      <c r="O11" s="42">
        <f>AH3</f>
        <v>25</v>
      </c>
      <c r="P11" s="43" t="s">
        <v>0</v>
      </c>
      <c r="Q11" s="44">
        <f>AJ3</f>
        <v>19</v>
      </c>
      <c r="R11" s="91"/>
      <c r="S11" s="93"/>
      <c r="T11" s="95"/>
      <c r="U11" s="111"/>
      <c r="V11" s="112"/>
      <c r="W11" s="113"/>
      <c r="Y11" s="19" t="str">
        <f>B24</f>
        <v>Valmezáci</v>
      </c>
      <c r="Z11" s="20" t="s">
        <v>6</v>
      </c>
      <c r="AA11" s="21" t="str">
        <f>B4</f>
        <v>Lovci Tesáků</v>
      </c>
      <c r="AB11" s="29">
        <v>2</v>
      </c>
      <c r="AC11" s="26" t="s">
        <v>0</v>
      </c>
      <c r="AD11" s="31">
        <v>0</v>
      </c>
      <c r="AE11" s="29">
        <v>25</v>
      </c>
      <c r="AF11" s="26" t="s">
        <v>0</v>
      </c>
      <c r="AG11" s="31">
        <v>18</v>
      </c>
      <c r="AH11" s="29">
        <v>25</v>
      </c>
      <c r="AI11" s="26" t="s">
        <v>0</v>
      </c>
      <c r="AJ11" s="31">
        <v>21</v>
      </c>
      <c r="AK11" s="29"/>
      <c r="AL11" s="26" t="s">
        <v>0</v>
      </c>
      <c r="AM11" s="31"/>
      <c r="AN11" s="28">
        <f t="shared" si="0"/>
        <v>50</v>
      </c>
      <c r="AO11" s="30" t="s">
        <v>0</v>
      </c>
      <c r="AP11" s="27">
        <f t="shared" si="1"/>
        <v>39</v>
      </c>
      <c r="AQ11" t="s">
        <v>82</v>
      </c>
    </row>
    <row r="12" spans="1:43" ht="18.600000000000001" customHeight="1" thickBot="1" x14ac:dyDescent="0.35">
      <c r="B12" s="79"/>
      <c r="C12" s="42">
        <f>H7</f>
        <v>0</v>
      </c>
      <c r="D12" s="43" t="s">
        <v>0</v>
      </c>
      <c r="E12" s="44">
        <f>F7</f>
        <v>0</v>
      </c>
      <c r="F12" s="84"/>
      <c r="G12" s="85"/>
      <c r="H12" s="86"/>
      <c r="I12" s="42">
        <f>AK9</f>
        <v>0</v>
      </c>
      <c r="J12" s="49" t="s">
        <v>0</v>
      </c>
      <c r="K12" s="44">
        <f>AM9</f>
        <v>0</v>
      </c>
      <c r="L12" s="42">
        <f>AM12</f>
        <v>0</v>
      </c>
      <c r="M12" s="43" t="s">
        <v>0</v>
      </c>
      <c r="N12" s="44">
        <f>AK12</f>
        <v>0</v>
      </c>
      <c r="O12" s="42">
        <f>AK3</f>
        <v>0</v>
      </c>
      <c r="P12" s="43" t="s">
        <v>0</v>
      </c>
      <c r="Q12" s="44">
        <f>AM3</f>
        <v>0</v>
      </c>
      <c r="R12" s="91">
        <f>O13+L13+I13+C13</f>
        <v>186</v>
      </c>
      <c r="S12" s="93" t="s">
        <v>0</v>
      </c>
      <c r="T12" s="95">
        <f>Q13+N13++K13+E13</f>
        <v>186</v>
      </c>
      <c r="U12" s="111"/>
      <c r="V12" s="112"/>
      <c r="W12" s="113"/>
      <c r="Y12" s="22" t="str">
        <f>B19</f>
        <v xml:space="preserve">Green Volley Frýdek Místek </v>
      </c>
      <c r="Z12" s="23" t="s">
        <v>6</v>
      </c>
      <c r="AA12" s="24" t="str">
        <f>B9</f>
        <v xml:space="preserve">Gin&amp;Tonic </v>
      </c>
      <c r="AB12" s="32">
        <v>2</v>
      </c>
      <c r="AC12" s="26" t="s">
        <v>0</v>
      </c>
      <c r="AD12" s="34">
        <v>0</v>
      </c>
      <c r="AE12" s="32">
        <v>25</v>
      </c>
      <c r="AF12" s="26" t="s">
        <v>0</v>
      </c>
      <c r="AG12" s="34">
        <v>19</v>
      </c>
      <c r="AH12" s="32">
        <v>25</v>
      </c>
      <c r="AI12" s="26" t="s">
        <v>0</v>
      </c>
      <c r="AJ12" s="34">
        <v>23</v>
      </c>
      <c r="AK12" s="32"/>
      <c r="AL12" s="26" t="s">
        <v>0</v>
      </c>
      <c r="AM12" s="34"/>
      <c r="AN12" s="32">
        <f t="shared" si="0"/>
        <v>50</v>
      </c>
      <c r="AO12" s="33" t="s">
        <v>0</v>
      </c>
      <c r="AP12" s="34">
        <f t="shared" si="1"/>
        <v>42</v>
      </c>
      <c r="AQ12" t="s">
        <v>77</v>
      </c>
    </row>
    <row r="13" spans="1:43" ht="18.600000000000001" customHeight="1" thickBot="1" x14ac:dyDescent="0.35">
      <c r="B13" s="80"/>
      <c r="C13" s="46">
        <f>SUM(C10:C12)</f>
        <v>49</v>
      </c>
      <c r="D13" s="47" t="s">
        <v>0</v>
      </c>
      <c r="E13" s="48">
        <f>SUM(E10:E12)</f>
        <v>47</v>
      </c>
      <c r="F13" s="87"/>
      <c r="G13" s="88"/>
      <c r="H13" s="89"/>
      <c r="I13" s="46">
        <f>SUM(I10:I12)</f>
        <v>50</v>
      </c>
      <c r="J13" s="49" t="s">
        <v>0</v>
      </c>
      <c r="K13" s="48">
        <f>SUM(K10:K12)</f>
        <v>45</v>
      </c>
      <c r="L13" s="46">
        <f>SUM(L10:L12)</f>
        <v>42</v>
      </c>
      <c r="M13" s="47" t="s">
        <v>0</v>
      </c>
      <c r="N13" s="48">
        <f>AN12</f>
        <v>50</v>
      </c>
      <c r="O13" s="46">
        <f>SUM(O10:O12)</f>
        <v>45</v>
      </c>
      <c r="P13" s="47" t="s">
        <v>0</v>
      </c>
      <c r="Q13" s="48">
        <f>SUM(Q10:Q12)</f>
        <v>44</v>
      </c>
      <c r="R13" s="114"/>
      <c r="S13" s="115"/>
      <c r="T13" s="116"/>
      <c r="U13" s="111"/>
      <c r="V13" s="112"/>
      <c r="W13" s="113"/>
      <c r="AL13" s="26"/>
    </row>
    <row r="14" spans="1:43" ht="15" customHeight="1" thickBot="1" x14ac:dyDescent="0.35">
      <c r="B14" s="78" t="str">
        <f>TÝMY!B6</f>
        <v xml:space="preserve">Palkovice </v>
      </c>
      <c r="C14" s="38">
        <f>K4</f>
        <v>1</v>
      </c>
      <c r="D14" s="41" t="s">
        <v>0</v>
      </c>
      <c r="E14" s="40">
        <f>I4</f>
        <v>1</v>
      </c>
      <c r="F14" s="38">
        <f>K9</f>
        <v>0</v>
      </c>
      <c r="G14" s="41" t="s">
        <v>0</v>
      </c>
      <c r="H14" s="40">
        <f>I9</f>
        <v>2</v>
      </c>
      <c r="I14" s="81"/>
      <c r="J14" s="82"/>
      <c r="K14" s="83"/>
      <c r="L14" s="38">
        <f>AB4</f>
        <v>0</v>
      </c>
      <c r="M14" s="41" t="s">
        <v>0</v>
      </c>
      <c r="N14" s="40">
        <f>AD4</f>
        <v>2</v>
      </c>
      <c r="O14" s="38">
        <f>AD6</f>
        <v>0</v>
      </c>
      <c r="P14" s="41" t="s">
        <v>0</v>
      </c>
      <c r="Q14" s="40">
        <f>AB6</f>
        <v>2</v>
      </c>
      <c r="R14" s="90">
        <f>O14+L14+F14+C14</f>
        <v>1</v>
      </c>
      <c r="S14" s="92" t="s">
        <v>0</v>
      </c>
      <c r="T14" s="94">
        <f>Q14+N14+H14+E14</f>
        <v>7</v>
      </c>
      <c r="U14" s="111">
        <f>R14</f>
        <v>1</v>
      </c>
      <c r="V14" s="112">
        <f>R17/T17</f>
        <v>0.86315789473684212</v>
      </c>
      <c r="W14" s="113">
        <v>5</v>
      </c>
    </row>
    <row r="15" spans="1:43" ht="15" customHeight="1" thickBot="1" x14ac:dyDescent="0.35">
      <c r="B15" s="79"/>
      <c r="C15" s="42">
        <f>K5</f>
        <v>25</v>
      </c>
      <c r="D15" s="43" t="s">
        <v>0</v>
      </c>
      <c r="E15" s="44">
        <f>I5</f>
        <v>15</v>
      </c>
      <c r="F15" s="42">
        <f>K10</f>
        <v>22</v>
      </c>
      <c r="G15" s="43" t="s">
        <v>0</v>
      </c>
      <c r="H15" s="44">
        <f>I10</f>
        <v>25</v>
      </c>
      <c r="I15" s="84"/>
      <c r="J15" s="85"/>
      <c r="K15" s="86"/>
      <c r="L15" s="42">
        <f>AE4</f>
        <v>19</v>
      </c>
      <c r="M15" s="43" t="s">
        <v>0</v>
      </c>
      <c r="N15" s="44">
        <f>AG4</f>
        <v>25</v>
      </c>
      <c r="O15" s="42">
        <f>AG6</f>
        <v>16</v>
      </c>
      <c r="P15" s="43" t="s">
        <v>0</v>
      </c>
      <c r="Q15" s="44">
        <f>AE6</f>
        <v>25</v>
      </c>
      <c r="R15" s="91"/>
      <c r="S15" s="93"/>
      <c r="T15" s="95"/>
      <c r="U15" s="111"/>
      <c r="V15" s="112"/>
      <c r="W15" s="113"/>
    </row>
    <row r="16" spans="1:43" ht="15" customHeight="1" thickBot="1" x14ac:dyDescent="0.35">
      <c r="B16" s="79"/>
      <c r="C16" s="42">
        <f>K6</f>
        <v>16</v>
      </c>
      <c r="D16" s="43" t="s">
        <v>0</v>
      </c>
      <c r="E16" s="44">
        <f>I6</f>
        <v>25</v>
      </c>
      <c r="F16" s="42">
        <f>K11</f>
        <v>23</v>
      </c>
      <c r="G16" s="43" t="s">
        <v>0</v>
      </c>
      <c r="H16" s="44">
        <f>I11</f>
        <v>25</v>
      </c>
      <c r="I16" s="84"/>
      <c r="J16" s="85"/>
      <c r="K16" s="86"/>
      <c r="L16" s="42">
        <f>AH4</f>
        <v>19</v>
      </c>
      <c r="M16" s="43" t="s">
        <v>0</v>
      </c>
      <c r="N16" s="44">
        <f>AJ4</f>
        <v>25</v>
      </c>
      <c r="O16" s="42">
        <f>AJ6</f>
        <v>24</v>
      </c>
      <c r="P16" s="43" t="s">
        <v>0</v>
      </c>
      <c r="Q16" s="44">
        <f>AH6</f>
        <v>25</v>
      </c>
      <c r="R16" s="91"/>
      <c r="S16" s="93"/>
      <c r="T16" s="95"/>
      <c r="U16" s="111"/>
      <c r="V16" s="112"/>
      <c r="W16" s="113"/>
    </row>
    <row r="17" spans="2:23" ht="15" customHeight="1" thickBot="1" x14ac:dyDescent="0.35">
      <c r="B17" s="79"/>
      <c r="C17" s="42">
        <f>K7</f>
        <v>0</v>
      </c>
      <c r="D17" s="43" t="s">
        <v>0</v>
      </c>
      <c r="E17" s="44">
        <f>I7</f>
        <v>0</v>
      </c>
      <c r="F17" s="42">
        <f>K12</f>
        <v>0</v>
      </c>
      <c r="G17" s="43" t="s">
        <v>0</v>
      </c>
      <c r="H17" s="44">
        <f>I12</f>
        <v>0</v>
      </c>
      <c r="I17" s="84"/>
      <c r="J17" s="85"/>
      <c r="K17" s="86"/>
      <c r="L17" s="42">
        <f>AK4</f>
        <v>0</v>
      </c>
      <c r="M17" s="43" t="s">
        <v>0</v>
      </c>
      <c r="N17" s="44">
        <f>AM4</f>
        <v>0</v>
      </c>
      <c r="O17" s="42">
        <f>AM6</f>
        <v>0</v>
      </c>
      <c r="P17" s="43" t="s">
        <v>0</v>
      </c>
      <c r="Q17" s="44">
        <f>AK6</f>
        <v>0</v>
      </c>
      <c r="R17" s="91">
        <f>O18+L18+F18+C18</f>
        <v>164</v>
      </c>
      <c r="S17" s="93" t="s">
        <v>0</v>
      </c>
      <c r="T17" s="95">
        <f>Q18+N18+H18+E18</f>
        <v>190</v>
      </c>
      <c r="U17" s="111"/>
      <c r="V17" s="112"/>
      <c r="W17" s="113"/>
    </row>
    <row r="18" spans="2:23" ht="15" customHeight="1" thickBot="1" x14ac:dyDescent="0.35">
      <c r="B18" s="80"/>
      <c r="C18" s="46">
        <f>SUM(C15:C17)</f>
        <v>41</v>
      </c>
      <c r="D18" s="47" t="s">
        <v>0</v>
      </c>
      <c r="E18" s="48">
        <f>SUM(E15:E17)</f>
        <v>40</v>
      </c>
      <c r="F18" s="46">
        <f>SUM(F15:F17)</f>
        <v>45</v>
      </c>
      <c r="G18" s="47" t="s">
        <v>0</v>
      </c>
      <c r="H18" s="48">
        <f>SUM(H15:H17)</f>
        <v>50</v>
      </c>
      <c r="I18" s="87"/>
      <c r="J18" s="88"/>
      <c r="K18" s="89"/>
      <c r="L18" s="46">
        <f>SUM(L15:L17)</f>
        <v>38</v>
      </c>
      <c r="M18" s="47" t="s">
        <v>0</v>
      </c>
      <c r="N18" s="48">
        <f>SUM(N15:N17)</f>
        <v>50</v>
      </c>
      <c r="O18" s="46">
        <f>SUM(O15:O17)</f>
        <v>40</v>
      </c>
      <c r="P18" s="47" t="s">
        <v>0</v>
      </c>
      <c r="Q18" s="48">
        <f>SUM(Q15:Q17)</f>
        <v>50</v>
      </c>
      <c r="R18" s="114"/>
      <c r="S18" s="115"/>
      <c r="T18" s="116"/>
      <c r="U18" s="111"/>
      <c r="V18" s="112"/>
      <c r="W18" s="113"/>
    </row>
    <row r="19" spans="2:23" ht="15" customHeight="1" thickBot="1" x14ac:dyDescent="0.35">
      <c r="B19" s="78" t="str">
        <f>TÝMY!B10</f>
        <v xml:space="preserve">Green Volley Frýdek Místek </v>
      </c>
      <c r="C19" s="38">
        <f>N4</f>
        <v>1</v>
      </c>
      <c r="D19" s="41" t="s">
        <v>0</v>
      </c>
      <c r="E19" s="40">
        <f>L4</f>
        <v>1</v>
      </c>
      <c r="F19" s="38">
        <f>N9</f>
        <v>2</v>
      </c>
      <c r="G19" s="41" t="s">
        <v>0</v>
      </c>
      <c r="H19" s="40">
        <f>L9</f>
        <v>0</v>
      </c>
      <c r="I19" s="38">
        <f>N14</f>
        <v>2</v>
      </c>
      <c r="J19" s="41" t="s">
        <v>0</v>
      </c>
      <c r="K19" s="40">
        <f>L14</f>
        <v>0</v>
      </c>
      <c r="L19" s="81"/>
      <c r="M19" s="82"/>
      <c r="N19" s="83"/>
      <c r="O19" s="38">
        <f>AB7</f>
        <v>2</v>
      </c>
      <c r="P19" s="41" t="s">
        <v>0</v>
      </c>
      <c r="Q19" s="40">
        <f>AD7</f>
        <v>0</v>
      </c>
      <c r="R19" s="90">
        <f>O19+I19+F19+C19</f>
        <v>7</v>
      </c>
      <c r="S19" s="92" t="s">
        <v>0</v>
      </c>
      <c r="T19" s="94">
        <f>Q19+K19+H19+E19</f>
        <v>1</v>
      </c>
      <c r="U19" s="111">
        <f>R19</f>
        <v>7</v>
      </c>
      <c r="V19" s="112">
        <f>R22/T22</f>
        <v>1.1091954022988506</v>
      </c>
      <c r="W19" s="113">
        <v>1</v>
      </c>
    </row>
    <row r="20" spans="2:23" ht="15" customHeight="1" thickBot="1" x14ac:dyDescent="0.35">
      <c r="B20" s="79"/>
      <c r="C20" s="42">
        <f>N5</f>
        <v>18</v>
      </c>
      <c r="D20" s="43" t="s">
        <v>0</v>
      </c>
      <c r="E20" s="44">
        <f>L5</f>
        <v>25</v>
      </c>
      <c r="F20" s="42">
        <f>N10</f>
        <v>25</v>
      </c>
      <c r="G20" s="43" t="s">
        <v>0</v>
      </c>
      <c r="H20" s="44">
        <f>L10</f>
        <v>19</v>
      </c>
      <c r="I20" s="42">
        <f>N15</f>
        <v>25</v>
      </c>
      <c r="J20" s="43" t="s">
        <v>0</v>
      </c>
      <c r="K20" s="44">
        <f>L15</f>
        <v>19</v>
      </c>
      <c r="L20" s="84"/>
      <c r="M20" s="85"/>
      <c r="N20" s="86"/>
      <c r="O20" s="42">
        <f>AE7</f>
        <v>25</v>
      </c>
      <c r="P20" s="43" t="s">
        <v>0</v>
      </c>
      <c r="Q20" s="44">
        <f>AG7</f>
        <v>21</v>
      </c>
      <c r="R20" s="91"/>
      <c r="S20" s="93"/>
      <c r="T20" s="95"/>
      <c r="U20" s="111"/>
      <c r="V20" s="112"/>
      <c r="W20" s="113"/>
    </row>
    <row r="21" spans="2:23" ht="15" customHeight="1" thickBot="1" x14ac:dyDescent="0.35">
      <c r="B21" s="79"/>
      <c r="C21" s="42">
        <f>N6</f>
        <v>25</v>
      </c>
      <c r="D21" s="43" t="s">
        <v>0</v>
      </c>
      <c r="E21" s="44">
        <f>L6</f>
        <v>24</v>
      </c>
      <c r="F21" s="42">
        <f>N11</f>
        <v>25</v>
      </c>
      <c r="G21" s="43" t="s">
        <v>0</v>
      </c>
      <c r="H21" s="44">
        <f>L11</f>
        <v>23</v>
      </c>
      <c r="I21" s="42">
        <f>N16</f>
        <v>25</v>
      </c>
      <c r="J21" s="43" t="s">
        <v>0</v>
      </c>
      <c r="K21" s="44">
        <f>L16</f>
        <v>19</v>
      </c>
      <c r="L21" s="84"/>
      <c r="M21" s="85"/>
      <c r="N21" s="86"/>
      <c r="O21" s="42">
        <f>AH7</f>
        <v>25</v>
      </c>
      <c r="P21" s="43" t="s">
        <v>0</v>
      </c>
      <c r="Q21" s="44">
        <f>AJ7</f>
        <v>24</v>
      </c>
      <c r="R21" s="91"/>
      <c r="S21" s="93"/>
      <c r="T21" s="95"/>
      <c r="U21" s="111"/>
      <c r="V21" s="112"/>
      <c r="W21" s="113"/>
    </row>
    <row r="22" spans="2:23" ht="15" customHeight="1" thickBot="1" x14ac:dyDescent="0.35">
      <c r="B22" s="79"/>
      <c r="C22" s="42">
        <f>N7</f>
        <v>0</v>
      </c>
      <c r="D22" s="43" t="s">
        <v>0</v>
      </c>
      <c r="E22" s="44">
        <f>L7</f>
        <v>0</v>
      </c>
      <c r="F22" s="42">
        <f>N12</f>
        <v>0</v>
      </c>
      <c r="G22" s="43" t="s">
        <v>0</v>
      </c>
      <c r="H22" s="44">
        <f>L12</f>
        <v>0</v>
      </c>
      <c r="I22" s="42">
        <f>N17</f>
        <v>0</v>
      </c>
      <c r="J22" s="43" t="s">
        <v>0</v>
      </c>
      <c r="K22" s="44">
        <f>L17</f>
        <v>0</v>
      </c>
      <c r="L22" s="84"/>
      <c r="M22" s="85"/>
      <c r="N22" s="86"/>
      <c r="O22" s="42">
        <f>AK7</f>
        <v>0</v>
      </c>
      <c r="P22" s="43" t="s">
        <v>0</v>
      </c>
      <c r="Q22" s="44">
        <f>AM7</f>
        <v>0</v>
      </c>
      <c r="R22" s="91">
        <f>O23+I23+F23+C23</f>
        <v>193</v>
      </c>
      <c r="S22" s="93" t="s">
        <v>0</v>
      </c>
      <c r="T22" s="95">
        <f>Q23+K23+H23+E23</f>
        <v>174</v>
      </c>
      <c r="U22" s="111"/>
      <c r="V22" s="112"/>
      <c r="W22" s="113"/>
    </row>
    <row r="23" spans="2:23" ht="15" customHeight="1" thickBot="1" x14ac:dyDescent="0.35">
      <c r="B23" s="80"/>
      <c r="C23" s="46">
        <f>SUM(C20:C22)</f>
        <v>43</v>
      </c>
      <c r="D23" s="47" t="s">
        <v>0</v>
      </c>
      <c r="E23" s="48">
        <f>SUM(E20:E22)</f>
        <v>49</v>
      </c>
      <c r="F23" s="46">
        <f>SUM(F20:F22)</f>
        <v>50</v>
      </c>
      <c r="G23" s="47" t="s">
        <v>0</v>
      </c>
      <c r="H23" s="48">
        <f>SUM(H20:H22)</f>
        <v>42</v>
      </c>
      <c r="I23" s="46">
        <f>SUM(I20:I22)</f>
        <v>50</v>
      </c>
      <c r="J23" s="47" t="s">
        <v>0</v>
      </c>
      <c r="K23" s="48">
        <f>SUM(K20:K22)</f>
        <v>38</v>
      </c>
      <c r="L23" s="87"/>
      <c r="M23" s="88"/>
      <c r="N23" s="89"/>
      <c r="O23" s="46">
        <f>SUM(O20:O22)</f>
        <v>50</v>
      </c>
      <c r="P23" s="47" t="s">
        <v>0</v>
      </c>
      <c r="Q23" s="48">
        <f>SUM(Q20:Q22)</f>
        <v>45</v>
      </c>
      <c r="R23" s="114"/>
      <c r="S23" s="115"/>
      <c r="T23" s="116"/>
      <c r="U23" s="111"/>
      <c r="V23" s="112"/>
      <c r="W23" s="113"/>
    </row>
    <row r="24" spans="2:23" ht="15" thickBot="1" x14ac:dyDescent="0.35">
      <c r="B24" s="78" t="str">
        <f>TÝMY!B7</f>
        <v>Valmezáci</v>
      </c>
      <c r="C24" s="38">
        <f>Q4</f>
        <v>2</v>
      </c>
      <c r="D24" s="41" t="s">
        <v>0</v>
      </c>
      <c r="E24" s="40">
        <f>O4</f>
        <v>0</v>
      </c>
      <c r="F24" s="38">
        <f>Q9</f>
        <v>1</v>
      </c>
      <c r="G24" s="41" t="s">
        <v>0</v>
      </c>
      <c r="H24" s="40">
        <f>O9</f>
        <v>1</v>
      </c>
      <c r="I24" s="38">
        <f>Q14</f>
        <v>2</v>
      </c>
      <c r="J24" s="41" t="s">
        <v>0</v>
      </c>
      <c r="K24" s="40">
        <f>O14</f>
        <v>0</v>
      </c>
      <c r="L24" s="38">
        <f>Q19</f>
        <v>0</v>
      </c>
      <c r="M24" s="41" t="s">
        <v>0</v>
      </c>
      <c r="N24" s="40">
        <f>O19</f>
        <v>2</v>
      </c>
      <c r="O24" s="81"/>
      <c r="P24" s="82"/>
      <c r="Q24" s="83"/>
      <c r="R24" s="90">
        <f>L24+I24+F24+C24</f>
        <v>5</v>
      </c>
      <c r="S24" s="92" t="s">
        <v>0</v>
      </c>
      <c r="T24" s="94">
        <f>N24+K24+H24+E24</f>
        <v>3</v>
      </c>
      <c r="U24" s="111">
        <f>R24</f>
        <v>5</v>
      </c>
      <c r="V24" s="112">
        <f>R27/T27</f>
        <v>1.0862068965517242</v>
      </c>
      <c r="W24" s="113">
        <v>2</v>
      </c>
    </row>
    <row r="25" spans="2:23" ht="15" thickBot="1" x14ac:dyDescent="0.35">
      <c r="B25" s="79"/>
      <c r="C25" s="42">
        <f>Q5</f>
        <v>25</v>
      </c>
      <c r="D25" s="43" t="s">
        <v>0</v>
      </c>
      <c r="E25" s="44">
        <f>O5</f>
        <v>18</v>
      </c>
      <c r="F25" s="42">
        <f>Q10</f>
        <v>25</v>
      </c>
      <c r="G25" s="43" t="s">
        <v>0</v>
      </c>
      <c r="H25" s="44">
        <f>O10</f>
        <v>20</v>
      </c>
      <c r="I25" s="42">
        <f>Q15</f>
        <v>25</v>
      </c>
      <c r="J25" s="43" t="s">
        <v>0</v>
      </c>
      <c r="K25" s="44">
        <f>O15</f>
        <v>16</v>
      </c>
      <c r="L25" s="42">
        <f>Q20</f>
        <v>21</v>
      </c>
      <c r="M25" s="43" t="s">
        <v>0</v>
      </c>
      <c r="N25" s="44">
        <f>O20</f>
        <v>25</v>
      </c>
      <c r="O25" s="84"/>
      <c r="P25" s="85"/>
      <c r="Q25" s="86"/>
      <c r="R25" s="91"/>
      <c r="S25" s="93"/>
      <c r="T25" s="95"/>
      <c r="U25" s="111"/>
      <c r="V25" s="112"/>
      <c r="W25" s="113"/>
    </row>
    <row r="26" spans="2:23" ht="15" thickBot="1" x14ac:dyDescent="0.35">
      <c r="B26" s="79"/>
      <c r="C26" s="42">
        <f>Q6</f>
        <v>25</v>
      </c>
      <c r="D26" s="43" t="s">
        <v>0</v>
      </c>
      <c r="E26" s="44">
        <f>O6</f>
        <v>21</v>
      </c>
      <c r="F26" s="42">
        <f>Q11</f>
        <v>19</v>
      </c>
      <c r="G26" s="43" t="s">
        <v>0</v>
      </c>
      <c r="H26" s="44">
        <f>O11</f>
        <v>25</v>
      </c>
      <c r="I26" s="42">
        <f>Q16</f>
        <v>25</v>
      </c>
      <c r="J26" s="43" t="s">
        <v>0</v>
      </c>
      <c r="K26" s="44">
        <f>O16</f>
        <v>24</v>
      </c>
      <c r="L26" s="42">
        <f>Q21</f>
        <v>24</v>
      </c>
      <c r="M26" s="43" t="s">
        <v>0</v>
      </c>
      <c r="N26" s="44">
        <f>O21</f>
        <v>25</v>
      </c>
      <c r="O26" s="84"/>
      <c r="P26" s="85"/>
      <c r="Q26" s="86"/>
      <c r="R26" s="91"/>
      <c r="S26" s="93"/>
      <c r="T26" s="95"/>
      <c r="U26" s="111"/>
      <c r="V26" s="112"/>
      <c r="W26" s="113"/>
    </row>
    <row r="27" spans="2:23" ht="15" thickBot="1" x14ac:dyDescent="0.35">
      <c r="B27" s="79"/>
      <c r="C27" s="42">
        <f>Q7</f>
        <v>0</v>
      </c>
      <c r="D27" s="43" t="s">
        <v>0</v>
      </c>
      <c r="E27" s="44">
        <f>O7</f>
        <v>0</v>
      </c>
      <c r="F27" s="42">
        <f>Q12</f>
        <v>0</v>
      </c>
      <c r="G27" s="43" t="s">
        <v>0</v>
      </c>
      <c r="H27" s="44">
        <f>O12</f>
        <v>0</v>
      </c>
      <c r="I27" s="42">
        <f>Q17</f>
        <v>0</v>
      </c>
      <c r="J27" s="43" t="s">
        <v>0</v>
      </c>
      <c r="K27" s="44">
        <f>O17</f>
        <v>0</v>
      </c>
      <c r="L27" s="42">
        <f>Q22</f>
        <v>0</v>
      </c>
      <c r="M27" s="43" t="s">
        <v>0</v>
      </c>
      <c r="N27" s="44">
        <f>O22</f>
        <v>0</v>
      </c>
      <c r="O27" s="84"/>
      <c r="P27" s="85"/>
      <c r="Q27" s="86"/>
      <c r="R27" s="91">
        <f>L28+I28+F28+C28</f>
        <v>189</v>
      </c>
      <c r="S27" s="93" t="s">
        <v>0</v>
      </c>
      <c r="T27" s="95">
        <f>N28+K28+H28+E28</f>
        <v>174</v>
      </c>
      <c r="U27" s="111"/>
      <c r="V27" s="112"/>
      <c r="W27" s="113"/>
    </row>
    <row r="28" spans="2:23" ht="15" thickBot="1" x14ac:dyDescent="0.35">
      <c r="B28" s="80"/>
      <c r="C28" s="46">
        <f>SUM(C25:C27)</f>
        <v>50</v>
      </c>
      <c r="D28" s="47" t="s">
        <v>0</v>
      </c>
      <c r="E28" s="48">
        <f>SUM(E25:E27)</f>
        <v>39</v>
      </c>
      <c r="F28" s="46">
        <f>SUM(F25:F27)</f>
        <v>44</v>
      </c>
      <c r="G28" s="47" t="s">
        <v>0</v>
      </c>
      <c r="H28" s="48">
        <f>SUM(H25:H27)</f>
        <v>45</v>
      </c>
      <c r="I28" s="46">
        <f>SUM(I25:I27)</f>
        <v>50</v>
      </c>
      <c r="J28" s="47" t="s">
        <v>0</v>
      </c>
      <c r="K28" s="48">
        <f>SUM(K25:K27)</f>
        <v>40</v>
      </c>
      <c r="L28" s="46">
        <f>SUM(L25:L27)</f>
        <v>45</v>
      </c>
      <c r="M28" s="47" t="s">
        <v>0</v>
      </c>
      <c r="N28" s="48">
        <f>SUM(N25:N27)</f>
        <v>50</v>
      </c>
      <c r="O28" s="87"/>
      <c r="P28" s="88"/>
      <c r="Q28" s="89"/>
      <c r="R28" s="114"/>
      <c r="S28" s="115"/>
      <c r="T28" s="116"/>
      <c r="U28" s="111"/>
      <c r="V28" s="112"/>
      <c r="W28" s="113"/>
    </row>
  </sheetData>
  <mergeCells count="72">
    <mergeCell ref="U24:U28"/>
    <mergeCell ref="V24:V28"/>
    <mergeCell ref="W24:W28"/>
    <mergeCell ref="R27:R28"/>
    <mergeCell ref="S27:S28"/>
    <mergeCell ref="T27:T28"/>
    <mergeCell ref="V19:V23"/>
    <mergeCell ref="W19:W23"/>
    <mergeCell ref="R22:R23"/>
    <mergeCell ref="S22:S23"/>
    <mergeCell ref="T22:T23"/>
    <mergeCell ref="U19:U23"/>
    <mergeCell ref="B24:B28"/>
    <mergeCell ref="O24:Q28"/>
    <mergeCell ref="R24:R26"/>
    <mergeCell ref="S24:S26"/>
    <mergeCell ref="T24:T26"/>
    <mergeCell ref="B19:B23"/>
    <mergeCell ref="L19:N23"/>
    <mergeCell ref="R19:R21"/>
    <mergeCell ref="S19:S21"/>
    <mergeCell ref="T19:T21"/>
    <mergeCell ref="U14:U18"/>
    <mergeCell ref="V14:V18"/>
    <mergeCell ref="W14:W18"/>
    <mergeCell ref="R17:R18"/>
    <mergeCell ref="S17:S18"/>
    <mergeCell ref="T17:T18"/>
    <mergeCell ref="V9:V13"/>
    <mergeCell ref="W9:W13"/>
    <mergeCell ref="R12:R13"/>
    <mergeCell ref="S12:S13"/>
    <mergeCell ref="T12:T13"/>
    <mergeCell ref="U9:U13"/>
    <mergeCell ref="B14:B18"/>
    <mergeCell ref="I14:K18"/>
    <mergeCell ref="R14:R16"/>
    <mergeCell ref="S14:S16"/>
    <mergeCell ref="T14:T16"/>
    <mergeCell ref="B9:B13"/>
    <mergeCell ref="F9:H13"/>
    <mergeCell ref="R9:R11"/>
    <mergeCell ref="S9:S11"/>
    <mergeCell ref="T9:T11"/>
    <mergeCell ref="U4:U8"/>
    <mergeCell ref="V4:V8"/>
    <mergeCell ref="W4:W8"/>
    <mergeCell ref="R7:R8"/>
    <mergeCell ref="S7:S8"/>
    <mergeCell ref="T7:T8"/>
    <mergeCell ref="AE2:AG2"/>
    <mergeCell ref="AH2:AJ2"/>
    <mergeCell ref="AK2:AM2"/>
    <mergeCell ref="AN2:AP2"/>
    <mergeCell ref="R3:T3"/>
    <mergeCell ref="R2:T2"/>
    <mergeCell ref="U2:U3"/>
    <mergeCell ref="V2:V3"/>
    <mergeCell ref="W2:W3"/>
    <mergeCell ref="Y2:AA2"/>
    <mergeCell ref="AB2:AD2"/>
    <mergeCell ref="B4:B8"/>
    <mergeCell ref="C4:E8"/>
    <mergeCell ref="R4:R6"/>
    <mergeCell ref="S4:S6"/>
    <mergeCell ref="T4:T6"/>
    <mergeCell ref="O2:Q3"/>
    <mergeCell ref="B2:B3"/>
    <mergeCell ref="C2:E3"/>
    <mergeCell ref="F2:H3"/>
    <mergeCell ref="I2:K3"/>
    <mergeCell ref="L2:N3"/>
  </mergeCells>
  <pageMargins left="0.7" right="0.7" top="0.78740157499999996" bottom="0.78740157499999996" header="0.3" footer="0.3"/>
  <pageSetup paperSize="9" scale="95" orientation="landscape" horizontalDpi="360" verticalDpi="360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8"/>
  <sheetViews>
    <sheetView tabSelected="1" topLeftCell="A7" zoomScale="103" workbookViewId="0">
      <selection activeCell="B25" sqref="B25"/>
    </sheetView>
  </sheetViews>
  <sheetFormatPr defaultRowHeight="14.4" x14ac:dyDescent="0.3"/>
  <cols>
    <col min="1" max="1" width="4" customWidth="1"/>
    <col min="2" max="2" width="18.6640625" customWidth="1"/>
    <col min="3" max="3" width="3.5546875" customWidth="1"/>
    <col min="4" max="4" width="18.6640625" customWidth="1"/>
    <col min="5" max="5" width="4" customWidth="1"/>
    <col min="6" max="6" width="2" bestFit="1" customWidth="1"/>
    <col min="7" max="8" width="4" customWidth="1"/>
    <col min="9" max="9" width="1.44140625" customWidth="1"/>
    <col min="10" max="11" width="4" customWidth="1"/>
    <col min="12" max="12" width="1.44140625" customWidth="1"/>
    <col min="13" max="14" width="4" customWidth="1"/>
    <col min="15" max="15" width="1.44140625" customWidth="1"/>
    <col min="16" max="17" width="4" customWidth="1"/>
    <col min="18" max="18" width="1.44140625" customWidth="1"/>
    <col min="19" max="19" width="4" customWidth="1"/>
  </cols>
  <sheetData>
    <row r="1" spans="1:20" ht="15" thickBot="1" x14ac:dyDescent="0.35"/>
    <row r="2" spans="1:20" ht="15" thickBot="1" x14ac:dyDescent="0.35">
      <c r="B2" s="130" t="s">
        <v>32</v>
      </c>
      <c r="C2" s="131"/>
      <c r="D2" s="132"/>
      <c r="E2" s="130" t="s">
        <v>1</v>
      </c>
      <c r="F2" s="131"/>
      <c r="G2" s="133"/>
      <c r="H2" s="130" t="s">
        <v>8</v>
      </c>
      <c r="I2" s="131"/>
      <c r="J2" s="133"/>
      <c r="K2" s="130" t="s">
        <v>9</v>
      </c>
      <c r="L2" s="131"/>
      <c r="M2" s="133"/>
      <c r="N2" s="130" t="s">
        <v>10</v>
      </c>
      <c r="O2" s="131"/>
      <c r="P2" s="133"/>
      <c r="Q2" s="134" t="s">
        <v>2</v>
      </c>
      <c r="R2" s="131"/>
      <c r="S2" s="133"/>
    </row>
    <row r="3" spans="1:20" x14ac:dyDescent="0.3">
      <c r="A3" t="s">
        <v>14</v>
      </c>
      <c r="B3" s="55" t="s">
        <v>49</v>
      </c>
      <c r="C3" s="1" t="s">
        <v>6</v>
      </c>
      <c r="D3" s="12" t="s">
        <v>57</v>
      </c>
      <c r="E3" s="6">
        <v>2</v>
      </c>
      <c r="F3" s="1" t="s">
        <v>0</v>
      </c>
      <c r="G3" s="2">
        <v>0</v>
      </c>
      <c r="H3" s="6">
        <v>25</v>
      </c>
      <c r="I3" s="1" t="s">
        <v>0</v>
      </c>
      <c r="J3" s="2">
        <v>20</v>
      </c>
      <c r="K3" s="6">
        <v>25</v>
      </c>
      <c r="L3" s="1" t="s">
        <v>0</v>
      </c>
      <c r="M3" s="2">
        <v>19</v>
      </c>
      <c r="N3" s="6"/>
      <c r="O3" s="1" t="s">
        <v>0</v>
      </c>
      <c r="P3" s="2"/>
      <c r="Q3" s="7">
        <f>H3+K3+N3</f>
        <v>50</v>
      </c>
      <c r="R3" s="1" t="s">
        <v>0</v>
      </c>
      <c r="S3" s="2">
        <f>J3+M3+P3</f>
        <v>39</v>
      </c>
      <c r="T3" t="s">
        <v>94</v>
      </c>
    </row>
    <row r="4" spans="1:20" x14ac:dyDescent="0.3">
      <c r="A4" t="s">
        <v>15</v>
      </c>
      <c r="B4" s="59" t="s">
        <v>90</v>
      </c>
      <c r="C4" s="3" t="s">
        <v>6</v>
      </c>
      <c r="D4" s="13" t="s">
        <v>91</v>
      </c>
      <c r="E4" s="8">
        <v>2</v>
      </c>
      <c r="F4" s="3" t="s">
        <v>0</v>
      </c>
      <c r="G4" s="9">
        <v>0</v>
      </c>
      <c r="H4" s="8">
        <v>25</v>
      </c>
      <c r="I4" s="3" t="s">
        <v>0</v>
      </c>
      <c r="J4" s="9">
        <v>24</v>
      </c>
      <c r="K4" s="8">
        <v>25</v>
      </c>
      <c r="L4" s="3" t="s">
        <v>0</v>
      </c>
      <c r="M4" s="9">
        <v>12</v>
      </c>
      <c r="N4" s="8"/>
      <c r="O4" s="3" t="s">
        <v>0</v>
      </c>
      <c r="P4" s="9"/>
      <c r="Q4" s="7">
        <f t="shared" ref="Q4:Q6" si="0">H4+K4+N4</f>
        <v>50</v>
      </c>
      <c r="R4" s="3" t="s">
        <v>0</v>
      </c>
      <c r="S4" s="2">
        <f t="shared" ref="S4" si="1">J4+M4+P4</f>
        <v>36</v>
      </c>
      <c r="T4" t="s">
        <v>75</v>
      </c>
    </row>
    <row r="5" spans="1:20" x14ac:dyDescent="0.3">
      <c r="A5" t="s">
        <v>16</v>
      </c>
      <c r="B5" s="56" t="s">
        <v>71</v>
      </c>
      <c r="C5" s="50" t="s">
        <v>6</v>
      </c>
      <c r="D5" s="51" t="s">
        <v>92</v>
      </c>
      <c r="E5" s="52">
        <v>2</v>
      </c>
      <c r="F5" s="50" t="s">
        <v>0</v>
      </c>
      <c r="G5" s="53">
        <v>0</v>
      </c>
      <c r="H5" s="54">
        <v>25</v>
      </c>
      <c r="I5" s="50" t="s">
        <v>0</v>
      </c>
      <c r="J5" s="51">
        <v>24</v>
      </c>
      <c r="K5" s="52">
        <v>25</v>
      </c>
      <c r="L5" s="50" t="s">
        <v>0</v>
      </c>
      <c r="M5" s="53">
        <v>18</v>
      </c>
      <c r="N5" s="54"/>
      <c r="O5" s="50" t="s">
        <v>0</v>
      </c>
      <c r="P5" s="53"/>
      <c r="Q5" s="7">
        <f t="shared" si="0"/>
        <v>50</v>
      </c>
      <c r="R5" s="50"/>
      <c r="S5" s="2">
        <f>J5+M5+P5</f>
        <v>42</v>
      </c>
      <c r="T5" t="s">
        <v>95</v>
      </c>
    </row>
    <row r="6" spans="1:20" x14ac:dyDescent="0.3">
      <c r="A6" t="s">
        <v>17</v>
      </c>
      <c r="B6" s="56" t="s">
        <v>51</v>
      </c>
      <c r="C6" s="50" t="s">
        <v>6</v>
      </c>
      <c r="D6" s="51" t="s">
        <v>93</v>
      </c>
      <c r="E6" s="52">
        <v>2</v>
      </c>
      <c r="F6" s="50" t="s">
        <v>0</v>
      </c>
      <c r="G6" s="53">
        <v>0</v>
      </c>
      <c r="H6" s="54">
        <v>25</v>
      </c>
      <c r="I6" s="50" t="s">
        <v>0</v>
      </c>
      <c r="J6" s="51">
        <v>21</v>
      </c>
      <c r="K6" s="52">
        <v>25</v>
      </c>
      <c r="L6" s="50" t="s">
        <v>0</v>
      </c>
      <c r="M6" s="53">
        <v>23</v>
      </c>
      <c r="N6" s="54"/>
      <c r="O6" s="50" t="s">
        <v>0</v>
      </c>
      <c r="P6" s="53"/>
      <c r="Q6" s="7">
        <f t="shared" si="0"/>
        <v>50</v>
      </c>
      <c r="R6" s="50"/>
      <c r="S6" s="2">
        <f>J6+M6+P6</f>
        <v>44</v>
      </c>
      <c r="T6" t="s">
        <v>96</v>
      </c>
    </row>
    <row r="7" spans="1:20" ht="15" thickBot="1" x14ac:dyDescent="0.35"/>
    <row r="8" spans="1:20" ht="15" thickBot="1" x14ac:dyDescent="0.35">
      <c r="B8" s="130" t="s">
        <v>11</v>
      </c>
      <c r="C8" s="131"/>
      <c r="D8" s="132"/>
      <c r="E8" s="130" t="s">
        <v>1</v>
      </c>
      <c r="F8" s="131"/>
      <c r="G8" s="133"/>
      <c r="H8" s="130" t="s">
        <v>8</v>
      </c>
      <c r="I8" s="131"/>
      <c r="J8" s="133"/>
      <c r="K8" s="130" t="s">
        <v>9</v>
      </c>
      <c r="L8" s="131"/>
      <c r="M8" s="133"/>
      <c r="N8" s="130" t="s">
        <v>10</v>
      </c>
      <c r="O8" s="131"/>
      <c r="P8" s="133"/>
      <c r="Q8" s="134" t="s">
        <v>2</v>
      </c>
      <c r="R8" s="131"/>
      <c r="S8" s="133"/>
    </row>
    <row r="9" spans="1:20" x14ac:dyDescent="0.3">
      <c r="B9" s="142" t="s">
        <v>49</v>
      </c>
      <c r="C9" s="1" t="s">
        <v>6</v>
      </c>
      <c r="D9" s="12" t="s">
        <v>51</v>
      </c>
      <c r="E9" s="6">
        <v>2</v>
      </c>
      <c r="F9" s="1" t="s">
        <v>0</v>
      </c>
      <c r="G9" s="2">
        <v>1</v>
      </c>
      <c r="H9" s="6">
        <v>23</v>
      </c>
      <c r="I9" s="1" t="s">
        <v>0</v>
      </c>
      <c r="J9" s="2">
        <v>25</v>
      </c>
      <c r="K9" s="6">
        <v>25</v>
      </c>
      <c r="L9" s="1" t="s">
        <v>0</v>
      </c>
      <c r="M9" s="2">
        <v>24</v>
      </c>
      <c r="N9" s="6">
        <v>15</v>
      </c>
      <c r="O9" s="1" t="s">
        <v>0</v>
      </c>
      <c r="P9" s="2">
        <v>13</v>
      </c>
      <c r="Q9" s="7">
        <f>H9+K9+N9</f>
        <v>63</v>
      </c>
      <c r="R9" s="1" t="s">
        <v>0</v>
      </c>
      <c r="S9" s="2">
        <f>J9+M9+P9</f>
        <v>62</v>
      </c>
      <c r="T9" t="s">
        <v>99</v>
      </c>
    </row>
    <row r="10" spans="1:20" x14ac:dyDescent="0.3">
      <c r="B10" s="59" t="s">
        <v>90</v>
      </c>
      <c r="C10" s="3" t="s">
        <v>6</v>
      </c>
      <c r="D10" s="143" t="s">
        <v>71</v>
      </c>
      <c r="E10" s="8">
        <v>2</v>
      </c>
      <c r="F10" s="3" t="s">
        <v>0</v>
      </c>
      <c r="G10" s="9">
        <v>0</v>
      </c>
      <c r="H10" s="8">
        <v>25</v>
      </c>
      <c r="I10" s="3" t="s">
        <v>0</v>
      </c>
      <c r="J10" s="9">
        <v>21</v>
      </c>
      <c r="K10" s="8">
        <v>25</v>
      </c>
      <c r="L10" s="3" t="s">
        <v>0</v>
      </c>
      <c r="M10" s="9">
        <v>22</v>
      </c>
      <c r="N10" s="8"/>
      <c r="O10" s="3" t="s">
        <v>0</v>
      </c>
      <c r="P10" s="9"/>
      <c r="Q10" s="7">
        <f t="shared" ref="Q10" si="2">H10+K10+N10</f>
        <v>50</v>
      </c>
      <c r="R10" s="3" t="s">
        <v>0</v>
      </c>
      <c r="S10" s="2">
        <f t="shared" ref="S10" si="3">J10+M10+P10</f>
        <v>43</v>
      </c>
      <c r="T10" t="s">
        <v>74</v>
      </c>
    </row>
    <row r="11" spans="1:20" ht="15" thickBot="1" x14ac:dyDescent="0.35"/>
    <row r="12" spans="1:20" ht="15" thickBot="1" x14ac:dyDescent="0.35">
      <c r="B12" s="130" t="s">
        <v>12</v>
      </c>
      <c r="C12" s="131"/>
      <c r="D12" s="132"/>
      <c r="E12" s="130" t="s">
        <v>1</v>
      </c>
      <c r="F12" s="131"/>
      <c r="G12" s="133"/>
      <c r="H12" s="130" t="s">
        <v>8</v>
      </c>
      <c r="I12" s="131"/>
      <c r="J12" s="133"/>
      <c r="K12" s="130" t="s">
        <v>9</v>
      </c>
      <c r="L12" s="131"/>
      <c r="M12" s="133"/>
      <c r="N12" s="130" t="s">
        <v>10</v>
      </c>
      <c r="O12" s="131"/>
      <c r="P12" s="133"/>
      <c r="Q12" s="134" t="s">
        <v>2</v>
      </c>
      <c r="R12" s="131"/>
      <c r="S12" s="133"/>
    </row>
    <row r="13" spans="1:20" x14ac:dyDescent="0.3">
      <c r="B13" s="142" t="s">
        <v>49</v>
      </c>
      <c r="C13" s="1" t="s">
        <v>6</v>
      </c>
      <c r="D13" s="58" t="s">
        <v>90</v>
      </c>
      <c r="E13" s="6">
        <v>0</v>
      </c>
      <c r="F13" s="1" t="s">
        <v>0</v>
      </c>
      <c r="G13" s="2">
        <v>2</v>
      </c>
      <c r="H13" s="6">
        <v>22</v>
      </c>
      <c r="I13" s="1" t="s">
        <v>0</v>
      </c>
      <c r="J13" s="2">
        <v>25</v>
      </c>
      <c r="K13" s="6">
        <v>24</v>
      </c>
      <c r="L13" s="1" t="s">
        <v>0</v>
      </c>
      <c r="M13" s="2">
        <v>26</v>
      </c>
      <c r="N13" s="6"/>
      <c r="O13" s="1" t="s">
        <v>0</v>
      </c>
      <c r="P13" s="2"/>
      <c r="Q13" s="7">
        <v>46</v>
      </c>
      <c r="R13" s="1" t="s">
        <v>0</v>
      </c>
      <c r="S13" s="2">
        <f>J13+M13+P13</f>
        <v>51</v>
      </c>
      <c r="T13" t="s">
        <v>97</v>
      </c>
    </row>
    <row r="14" spans="1:20" ht="15" thickBot="1" x14ac:dyDescent="0.35"/>
    <row r="15" spans="1:20" ht="15" thickBot="1" x14ac:dyDescent="0.35">
      <c r="B15" s="130" t="s">
        <v>13</v>
      </c>
      <c r="C15" s="131"/>
      <c r="D15" s="132"/>
      <c r="E15" s="130" t="s">
        <v>1</v>
      </c>
      <c r="F15" s="131"/>
      <c r="G15" s="133"/>
      <c r="H15" s="130" t="s">
        <v>8</v>
      </c>
      <c r="I15" s="131"/>
      <c r="J15" s="133"/>
      <c r="K15" s="130" t="s">
        <v>9</v>
      </c>
      <c r="L15" s="131"/>
      <c r="M15" s="133"/>
      <c r="N15" s="130" t="s">
        <v>10</v>
      </c>
      <c r="O15" s="131"/>
      <c r="P15" s="133"/>
      <c r="Q15" s="134" t="s">
        <v>2</v>
      </c>
      <c r="R15" s="131"/>
      <c r="S15" s="133"/>
    </row>
    <row r="16" spans="1:20" x14ac:dyDescent="0.3">
      <c r="B16" s="6" t="s">
        <v>51</v>
      </c>
      <c r="C16" s="1" t="s">
        <v>6</v>
      </c>
      <c r="D16" s="58" t="s">
        <v>71</v>
      </c>
      <c r="E16" s="6">
        <v>0</v>
      </c>
      <c r="F16" s="1" t="s">
        <v>0</v>
      </c>
      <c r="G16" s="2">
        <v>2</v>
      </c>
      <c r="H16" s="6">
        <v>18</v>
      </c>
      <c r="I16" s="1" t="s">
        <v>0</v>
      </c>
      <c r="J16" s="2">
        <v>25</v>
      </c>
      <c r="K16" s="6">
        <v>23</v>
      </c>
      <c r="L16" s="1" t="s">
        <v>0</v>
      </c>
      <c r="M16" s="2">
        <v>25</v>
      </c>
      <c r="N16" s="6"/>
      <c r="O16" s="1" t="s">
        <v>0</v>
      </c>
      <c r="P16" s="2"/>
      <c r="Q16" s="7">
        <f>H16+K16+N16</f>
        <v>41</v>
      </c>
      <c r="R16" s="1" t="s">
        <v>0</v>
      </c>
      <c r="S16" s="2">
        <f>J16+M16+P16</f>
        <v>50</v>
      </c>
      <c r="T16" t="s">
        <v>98</v>
      </c>
    </row>
    <row r="17" spans="1:21" x14ac:dyDescent="0.3">
      <c r="U17" s="57"/>
    </row>
    <row r="20" spans="1:21" x14ac:dyDescent="0.3">
      <c r="B20" t="s">
        <v>34</v>
      </c>
    </row>
    <row r="21" spans="1:21" x14ac:dyDescent="0.3">
      <c r="A21" t="s">
        <v>14</v>
      </c>
      <c r="B21" t="s">
        <v>90</v>
      </c>
    </row>
    <row r="22" spans="1:21" x14ac:dyDescent="0.3">
      <c r="A22" t="s">
        <v>15</v>
      </c>
      <c r="B22" t="s">
        <v>49</v>
      </c>
    </row>
    <row r="23" spans="1:21" x14ac:dyDescent="0.3">
      <c r="A23" t="s">
        <v>16</v>
      </c>
      <c r="B23" t="s">
        <v>71</v>
      </c>
    </row>
    <row r="24" spans="1:21" x14ac:dyDescent="0.3">
      <c r="A24" t="s">
        <v>17</v>
      </c>
      <c r="B24" t="s">
        <v>51</v>
      </c>
    </row>
    <row r="25" spans="1:21" x14ac:dyDescent="0.3">
      <c r="A25" t="s">
        <v>18</v>
      </c>
    </row>
    <row r="26" spans="1:21" x14ac:dyDescent="0.3">
      <c r="A26" t="s">
        <v>19</v>
      </c>
    </row>
    <row r="27" spans="1:21" x14ac:dyDescent="0.3">
      <c r="A27" t="s">
        <v>20</v>
      </c>
    </row>
    <row r="28" spans="1:21" x14ac:dyDescent="0.3">
      <c r="A28" t="s">
        <v>21</v>
      </c>
    </row>
  </sheetData>
  <mergeCells count="24">
    <mergeCell ref="B15:D15"/>
    <mergeCell ref="E15:G15"/>
    <mergeCell ref="H15:J15"/>
    <mergeCell ref="B12:D12"/>
    <mergeCell ref="E12:G12"/>
    <mergeCell ref="H12:J12"/>
    <mergeCell ref="K12:M12"/>
    <mergeCell ref="N12:P12"/>
    <mergeCell ref="K15:M15"/>
    <mergeCell ref="N15:P15"/>
    <mergeCell ref="Q2:S2"/>
    <mergeCell ref="Q15:S15"/>
    <mergeCell ref="Q12:S12"/>
    <mergeCell ref="Q8:S8"/>
    <mergeCell ref="B2:D2"/>
    <mergeCell ref="E2:G2"/>
    <mergeCell ref="H2:J2"/>
    <mergeCell ref="K2:M2"/>
    <mergeCell ref="N2:P2"/>
    <mergeCell ref="B8:D8"/>
    <mergeCell ref="E8:G8"/>
    <mergeCell ref="H8:J8"/>
    <mergeCell ref="K8:M8"/>
    <mergeCell ref="N8:P8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D2F4-F1E2-453E-ADCB-4CE112F13C51}">
  <sheetPr>
    <tabColor theme="5" tint="0.79998168889431442"/>
    <pageSetUpPr fitToPage="1"/>
  </sheetPr>
  <dimension ref="A1:AP23"/>
  <sheetViews>
    <sheetView zoomScale="70" zoomScaleNormal="70" workbookViewId="0">
      <selection activeCell="A19" sqref="A19:A23"/>
    </sheetView>
  </sheetViews>
  <sheetFormatPr defaultRowHeight="14.4" x14ac:dyDescent="0.3"/>
  <cols>
    <col min="1" max="1" width="15.5546875" customWidth="1"/>
    <col min="2" max="2" width="9.33203125" bestFit="1" customWidth="1"/>
    <col min="3" max="3" width="3.33203125" customWidth="1"/>
    <col min="4" max="5" width="9.33203125" bestFit="1" customWidth="1"/>
    <col min="6" max="6" width="3" customWidth="1"/>
    <col min="7" max="8" width="9.33203125" bestFit="1" customWidth="1"/>
    <col min="9" max="9" width="2.6640625" customWidth="1"/>
    <col min="10" max="11" width="9.33203125" bestFit="1" customWidth="1"/>
    <col min="12" max="12" width="2.5546875" customWidth="1"/>
    <col min="13" max="14" width="9.33203125" bestFit="1" customWidth="1"/>
    <col min="15" max="15" width="3.88671875" customWidth="1"/>
    <col min="16" max="17" width="9.33203125" bestFit="1" customWidth="1"/>
    <col min="18" max="18" width="13" customWidth="1"/>
    <col min="19" max="19" width="14" customWidth="1"/>
    <col min="21" max="21" width="2.109375" customWidth="1"/>
    <col min="22" max="22" width="0.109375" customWidth="1"/>
    <col min="23" max="23" width="9.109375" hidden="1" customWidth="1"/>
    <col min="24" max="24" width="5.33203125" customWidth="1"/>
    <col min="25" max="25" width="22.5546875" customWidth="1"/>
    <col min="26" max="26" width="2.44140625" customWidth="1"/>
    <col min="27" max="27" width="22.109375" customWidth="1"/>
    <col min="28" max="28" width="3.109375" customWidth="1"/>
    <col min="29" max="29" width="3" customWidth="1"/>
    <col min="30" max="30" width="3.33203125" customWidth="1"/>
    <col min="31" max="31" width="4.109375" customWidth="1"/>
    <col min="32" max="32" width="3.44140625" customWidth="1"/>
    <col min="33" max="33" width="3.88671875" customWidth="1"/>
    <col min="34" max="34" width="3.44140625" customWidth="1"/>
    <col min="35" max="35" width="2.44140625" customWidth="1"/>
    <col min="36" max="36" width="3.109375" customWidth="1"/>
    <col min="37" max="38" width="3.33203125" customWidth="1"/>
    <col min="39" max="39" width="3" customWidth="1"/>
    <col min="40" max="40" width="3.33203125" customWidth="1"/>
    <col min="41" max="41" width="2.88671875" customWidth="1"/>
    <col min="42" max="42" width="3.88671875" customWidth="1"/>
  </cols>
  <sheetData>
    <row r="1" spans="1:42" ht="15" thickBot="1" x14ac:dyDescent="0.35"/>
    <row r="2" spans="1:42" ht="21.75" customHeight="1" thickBot="1" x14ac:dyDescent="0.35">
      <c r="A2" s="120" t="s">
        <v>22</v>
      </c>
      <c r="B2" s="122" t="str">
        <f>A4</f>
        <v>Vamos Rafa</v>
      </c>
      <c r="C2" s="118"/>
      <c r="D2" s="118"/>
      <c r="E2" s="118" t="str">
        <f>A9</f>
        <v>Metylky</v>
      </c>
      <c r="F2" s="118"/>
      <c r="G2" s="118"/>
      <c r="H2" s="118" t="str">
        <f>A14</f>
        <v xml:space="preserve">Zverimex u suchý dásně </v>
      </c>
      <c r="I2" s="118"/>
      <c r="J2" s="118"/>
      <c r="K2" s="118" t="str">
        <f>A19</f>
        <v>Moravská sebranka</v>
      </c>
      <c r="L2" s="118"/>
      <c r="M2" s="118"/>
      <c r="N2" s="117" t="s">
        <v>1</v>
      </c>
      <c r="O2" s="118"/>
      <c r="P2" s="119"/>
      <c r="Q2" s="78" t="s">
        <v>3</v>
      </c>
      <c r="R2" s="129" t="s">
        <v>4</v>
      </c>
      <c r="S2" s="129" t="s">
        <v>5</v>
      </c>
      <c r="Y2" s="130" t="s">
        <v>7</v>
      </c>
      <c r="Z2" s="131"/>
      <c r="AA2" s="132"/>
      <c r="AB2" s="125" t="s">
        <v>1</v>
      </c>
      <c r="AC2" s="125"/>
      <c r="AD2" s="125"/>
      <c r="AE2" s="125" t="s">
        <v>8</v>
      </c>
      <c r="AF2" s="125"/>
      <c r="AG2" s="125"/>
      <c r="AH2" s="125" t="s">
        <v>9</v>
      </c>
      <c r="AI2" s="125"/>
      <c r="AJ2" s="125"/>
      <c r="AK2" s="125" t="s">
        <v>10</v>
      </c>
      <c r="AL2" s="125"/>
      <c r="AM2" s="125"/>
      <c r="AN2" s="125" t="s">
        <v>2</v>
      </c>
      <c r="AO2" s="125"/>
      <c r="AP2" s="125"/>
    </row>
    <row r="3" spans="1:42" ht="38.25" customHeight="1" thickBot="1" x14ac:dyDescent="0.35">
      <c r="A3" s="121"/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6" t="s">
        <v>2</v>
      </c>
      <c r="O3" s="127"/>
      <c r="P3" s="128"/>
      <c r="Q3" s="80"/>
      <c r="R3" s="129"/>
      <c r="S3" s="129"/>
      <c r="Y3" s="6" t="str">
        <f>A4</f>
        <v>Vamos Rafa</v>
      </c>
      <c r="Z3" s="1" t="s">
        <v>6</v>
      </c>
      <c r="AA3" s="12" t="str">
        <f>A19</f>
        <v>Moravská sebranka</v>
      </c>
      <c r="AB3" s="6"/>
      <c r="AC3" s="1" t="s">
        <v>0</v>
      </c>
      <c r="AD3" s="2"/>
      <c r="AE3" s="6"/>
      <c r="AF3" s="1" t="s">
        <v>0</v>
      </c>
      <c r="AG3" s="2"/>
      <c r="AH3" s="6"/>
      <c r="AI3" s="1" t="s">
        <v>0</v>
      </c>
      <c r="AJ3" s="2"/>
      <c r="AK3" s="6"/>
      <c r="AL3" s="1" t="s">
        <v>0</v>
      </c>
      <c r="AM3" s="2"/>
      <c r="AN3" s="7">
        <f>AK3+AH3+AE3</f>
        <v>0</v>
      </c>
      <c r="AO3" s="1" t="s">
        <v>0</v>
      </c>
      <c r="AP3" s="2">
        <f>AM3+AJ3+AG3</f>
        <v>0</v>
      </c>
    </row>
    <row r="4" spans="1:42" ht="20.100000000000001" customHeight="1" thickBot="1" x14ac:dyDescent="0.35">
      <c r="A4" s="78" t="str">
        <f>TÝMY!B3</f>
        <v>Vamos Rafa</v>
      </c>
      <c r="B4" s="81"/>
      <c r="C4" s="82"/>
      <c r="D4" s="83"/>
      <c r="E4" s="38">
        <f>AB6</f>
        <v>0</v>
      </c>
      <c r="F4" s="39" t="s">
        <v>0</v>
      </c>
      <c r="G4" s="40">
        <f>AD6</f>
        <v>0</v>
      </c>
      <c r="H4" s="38">
        <f>AD8</f>
        <v>0</v>
      </c>
      <c r="I4" s="39" t="s">
        <v>0</v>
      </c>
      <c r="J4" s="40">
        <f>AB8</f>
        <v>0</v>
      </c>
      <c r="K4" s="38">
        <f>AB3</f>
        <v>0</v>
      </c>
      <c r="L4" s="41" t="s">
        <v>0</v>
      </c>
      <c r="M4" s="40">
        <f>AD3</f>
        <v>0</v>
      </c>
      <c r="N4" s="90">
        <f>E4+H4+K4</f>
        <v>0</v>
      </c>
      <c r="O4" s="92" t="s">
        <v>0</v>
      </c>
      <c r="P4" s="94">
        <f>G4+J4+M4</f>
        <v>0</v>
      </c>
      <c r="Q4" s="111">
        <f>N4</f>
        <v>0</v>
      </c>
      <c r="R4" s="112" t="e">
        <f>N7/P7</f>
        <v>#DIV/0!</v>
      </c>
      <c r="S4" s="113"/>
      <c r="Y4" s="8" t="str">
        <f>A9</f>
        <v>Metylky</v>
      </c>
      <c r="Z4" s="3" t="s">
        <v>6</v>
      </c>
      <c r="AA4" s="13" t="str">
        <f>A14</f>
        <v xml:space="preserve">Zverimex u suchý dásně </v>
      </c>
      <c r="AB4" s="8"/>
      <c r="AC4" s="3" t="s">
        <v>0</v>
      </c>
      <c r="AD4" s="9"/>
      <c r="AE4" s="8"/>
      <c r="AF4" s="3" t="s">
        <v>0</v>
      </c>
      <c r="AG4" s="9"/>
      <c r="AH4" s="8"/>
      <c r="AI4" s="3" t="s">
        <v>0</v>
      </c>
      <c r="AJ4" s="9"/>
      <c r="AK4" s="8"/>
      <c r="AL4" s="3" t="s">
        <v>0</v>
      </c>
      <c r="AM4" s="9"/>
      <c r="AN4" s="35">
        <f t="shared" ref="AN4:AN7" si="0">AK4+AH4+AE4</f>
        <v>0</v>
      </c>
      <c r="AO4" s="3" t="s">
        <v>0</v>
      </c>
      <c r="AP4" s="9">
        <f t="shared" ref="AP4:AP8" si="1">AM4+AJ4+AG4</f>
        <v>0</v>
      </c>
    </row>
    <row r="5" spans="1:42" ht="20.100000000000001" customHeight="1" thickBot="1" x14ac:dyDescent="0.35">
      <c r="A5" s="79"/>
      <c r="B5" s="84"/>
      <c r="C5" s="85"/>
      <c r="D5" s="86"/>
      <c r="E5" s="42">
        <f>AE6</f>
        <v>0</v>
      </c>
      <c r="F5" s="43" t="s">
        <v>0</v>
      </c>
      <c r="G5" s="44">
        <f>AG6</f>
        <v>0</v>
      </c>
      <c r="H5" s="42">
        <f>AG8</f>
        <v>0</v>
      </c>
      <c r="I5" s="45" t="s">
        <v>0</v>
      </c>
      <c r="J5" s="44">
        <f>AE8</f>
        <v>0</v>
      </c>
      <c r="K5" s="42">
        <f>AE3</f>
        <v>0</v>
      </c>
      <c r="L5" s="43" t="s">
        <v>0</v>
      </c>
      <c r="M5" s="44">
        <f>AG3</f>
        <v>0</v>
      </c>
      <c r="N5" s="91"/>
      <c r="O5" s="93"/>
      <c r="P5" s="95"/>
      <c r="Q5" s="111"/>
      <c r="R5" s="112"/>
      <c r="S5" s="113"/>
      <c r="Y5" s="8" t="str">
        <f>A19</f>
        <v>Moravská sebranka</v>
      </c>
      <c r="Z5" s="3" t="s">
        <v>6</v>
      </c>
      <c r="AA5" s="13" t="str">
        <f>A14</f>
        <v xml:space="preserve">Zverimex u suchý dásně </v>
      </c>
      <c r="AB5" s="8"/>
      <c r="AC5" s="3" t="s">
        <v>0</v>
      </c>
      <c r="AD5" s="9"/>
      <c r="AE5" s="8"/>
      <c r="AF5" s="3" t="s">
        <v>0</v>
      </c>
      <c r="AG5" s="9"/>
      <c r="AH5" s="8"/>
      <c r="AI5" s="3" t="s">
        <v>0</v>
      </c>
      <c r="AJ5" s="9"/>
      <c r="AK5" s="8"/>
      <c r="AL5" s="3" t="s">
        <v>0</v>
      </c>
      <c r="AM5" s="9"/>
      <c r="AN5" s="35">
        <f t="shared" si="0"/>
        <v>0</v>
      </c>
      <c r="AO5" s="3" t="s">
        <v>0</v>
      </c>
      <c r="AP5" s="9">
        <f t="shared" si="1"/>
        <v>0</v>
      </c>
    </row>
    <row r="6" spans="1:42" ht="20.100000000000001" customHeight="1" thickBot="1" x14ac:dyDescent="0.35">
      <c r="A6" s="79"/>
      <c r="B6" s="84"/>
      <c r="C6" s="85"/>
      <c r="D6" s="86"/>
      <c r="E6" s="42">
        <f>AH6</f>
        <v>0</v>
      </c>
      <c r="F6" s="43" t="s">
        <v>0</v>
      </c>
      <c r="G6" s="44">
        <f>AJ6</f>
        <v>0</v>
      </c>
      <c r="H6" s="42">
        <f>AJ8</f>
        <v>0</v>
      </c>
      <c r="I6" s="45" t="s">
        <v>0</v>
      </c>
      <c r="J6" s="44">
        <f>AH8</f>
        <v>0</v>
      </c>
      <c r="K6" s="42">
        <f>AH3</f>
        <v>0</v>
      </c>
      <c r="L6" s="43" t="s">
        <v>0</v>
      </c>
      <c r="M6" s="44">
        <f>AJ3</f>
        <v>0</v>
      </c>
      <c r="N6" s="91"/>
      <c r="O6" s="93"/>
      <c r="P6" s="95"/>
      <c r="Q6" s="111"/>
      <c r="R6" s="112"/>
      <c r="S6" s="113"/>
      <c r="Y6" s="8" t="str">
        <f>A4</f>
        <v>Vamos Rafa</v>
      </c>
      <c r="Z6" s="3" t="s">
        <v>6</v>
      </c>
      <c r="AA6" s="13" t="str">
        <f>A9</f>
        <v>Metylky</v>
      </c>
      <c r="AB6" s="8"/>
      <c r="AC6" s="3" t="s">
        <v>0</v>
      </c>
      <c r="AD6" s="9"/>
      <c r="AE6" s="8"/>
      <c r="AF6" s="3" t="s">
        <v>0</v>
      </c>
      <c r="AG6" s="9"/>
      <c r="AH6" s="8"/>
      <c r="AI6" s="3" t="s">
        <v>0</v>
      </c>
      <c r="AJ6" s="9"/>
      <c r="AK6" s="8"/>
      <c r="AL6" s="3" t="s">
        <v>0</v>
      </c>
      <c r="AM6" s="9"/>
      <c r="AN6" s="35">
        <f t="shared" si="0"/>
        <v>0</v>
      </c>
      <c r="AO6" s="3" t="s">
        <v>0</v>
      </c>
      <c r="AP6" s="9">
        <f t="shared" si="1"/>
        <v>0</v>
      </c>
    </row>
    <row r="7" spans="1:42" ht="20.100000000000001" customHeight="1" thickBot="1" x14ac:dyDescent="0.35">
      <c r="A7" s="79"/>
      <c r="B7" s="84"/>
      <c r="C7" s="85"/>
      <c r="D7" s="86"/>
      <c r="E7" s="42">
        <f>AK6</f>
        <v>0</v>
      </c>
      <c r="F7" s="43" t="s">
        <v>0</v>
      </c>
      <c r="G7" s="44">
        <f>AM6</f>
        <v>0</v>
      </c>
      <c r="H7" s="42">
        <f>AM8</f>
        <v>0</v>
      </c>
      <c r="I7" s="45" t="s">
        <v>0</v>
      </c>
      <c r="J7" s="44">
        <f>AK8</f>
        <v>0</v>
      </c>
      <c r="K7" s="42">
        <f>AK3</f>
        <v>0</v>
      </c>
      <c r="L7" s="43" t="s">
        <v>0</v>
      </c>
      <c r="M7" s="44">
        <f>AM3</f>
        <v>0</v>
      </c>
      <c r="N7" s="91">
        <f>E8+H8+K8</f>
        <v>0</v>
      </c>
      <c r="O7" s="93" t="s">
        <v>0</v>
      </c>
      <c r="P7" s="95">
        <f>G8+J8+M8</f>
        <v>0</v>
      </c>
      <c r="Q7" s="111"/>
      <c r="R7" s="112"/>
      <c r="S7" s="113"/>
      <c r="Y7" s="8" t="str">
        <f>A9</f>
        <v>Metylky</v>
      </c>
      <c r="Z7" s="3" t="s">
        <v>6</v>
      </c>
      <c r="AA7" s="13" t="str">
        <f>A19</f>
        <v>Moravská sebranka</v>
      </c>
      <c r="AB7" s="8"/>
      <c r="AC7" s="3" t="s">
        <v>0</v>
      </c>
      <c r="AD7" s="9"/>
      <c r="AE7" s="8"/>
      <c r="AF7" s="3" t="s">
        <v>0</v>
      </c>
      <c r="AG7" s="9"/>
      <c r="AH7" s="8"/>
      <c r="AI7" s="3" t="s">
        <v>0</v>
      </c>
      <c r="AJ7" s="9"/>
      <c r="AK7" s="8"/>
      <c r="AL7" s="3" t="s">
        <v>0</v>
      </c>
      <c r="AM7" s="9"/>
      <c r="AN7" s="35">
        <f t="shared" si="0"/>
        <v>0</v>
      </c>
      <c r="AO7" s="3" t="s">
        <v>0</v>
      </c>
      <c r="AP7" s="9">
        <f t="shared" si="1"/>
        <v>0</v>
      </c>
    </row>
    <row r="8" spans="1:42" ht="20.100000000000001" customHeight="1" thickBot="1" x14ac:dyDescent="0.35">
      <c r="A8" s="80"/>
      <c r="B8" s="87"/>
      <c r="C8" s="88"/>
      <c r="D8" s="89"/>
      <c r="E8" s="46">
        <f>SUM(E5:E7)</f>
        <v>0</v>
      </c>
      <c r="F8" s="47" t="s">
        <v>0</v>
      </c>
      <c r="G8" s="48">
        <f>SUM(G5:G7)</f>
        <v>0</v>
      </c>
      <c r="H8" s="46">
        <f>SUM(H5:H7)</f>
        <v>0</v>
      </c>
      <c r="I8" s="47" t="s">
        <v>0</v>
      </c>
      <c r="J8" s="48">
        <f>SUM(J5:J7)</f>
        <v>0</v>
      </c>
      <c r="K8" s="46">
        <f>SUM(K5:K7)</f>
        <v>0</v>
      </c>
      <c r="L8" s="47" t="s">
        <v>0</v>
      </c>
      <c r="M8" s="48">
        <f>SUM(M5:M7)</f>
        <v>0</v>
      </c>
      <c r="N8" s="114"/>
      <c r="O8" s="115"/>
      <c r="P8" s="116"/>
      <c r="Q8" s="111"/>
      <c r="R8" s="112"/>
      <c r="S8" s="113"/>
      <c r="Y8" s="5" t="str">
        <f>A14</f>
        <v xml:space="preserve">Zverimex u suchý dásně </v>
      </c>
      <c r="Z8" s="4" t="s">
        <v>6</v>
      </c>
      <c r="AA8" s="14" t="str">
        <f>A4</f>
        <v>Vamos Rafa</v>
      </c>
      <c r="AB8" s="5"/>
      <c r="AC8" s="4" t="s">
        <v>0</v>
      </c>
      <c r="AD8" s="10"/>
      <c r="AE8" s="5"/>
      <c r="AF8" s="4" t="s">
        <v>0</v>
      </c>
      <c r="AG8" s="10"/>
      <c r="AH8" s="5"/>
      <c r="AI8" s="4" t="s">
        <v>0</v>
      </c>
      <c r="AJ8" s="10"/>
      <c r="AK8" s="5"/>
      <c r="AL8" s="4" t="s">
        <v>0</v>
      </c>
      <c r="AM8" s="10"/>
      <c r="AN8" s="5">
        <f>AK8+AH8+AE8</f>
        <v>0</v>
      </c>
      <c r="AO8" s="4" t="s">
        <v>0</v>
      </c>
      <c r="AP8" s="10">
        <f t="shared" si="1"/>
        <v>0</v>
      </c>
    </row>
    <row r="9" spans="1:42" ht="20.100000000000001" customHeight="1" thickBot="1" x14ac:dyDescent="0.35">
      <c r="A9" s="78" t="str">
        <f>TÝMY!B9</f>
        <v>Metylky</v>
      </c>
      <c r="B9" s="38">
        <f>G4</f>
        <v>0</v>
      </c>
      <c r="C9" s="41" t="s">
        <v>0</v>
      </c>
      <c r="D9" s="40">
        <f>E4</f>
        <v>0</v>
      </c>
      <c r="E9" s="81"/>
      <c r="F9" s="82"/>
      <c r="G9" s="83"/>
      <c r="H9" s="38">
        <f>AB4</f>
        <v>0</v>
      </c>
      <c r="I9" s="39" t="s">
        <v>0</v>
      </c>
      <c r="J9" s="40">
        <f>AD4</f>
        <v>0</v>
      </c>
      <c r="K9" s="38">
        <f>AB7</f>
        <v>0</v>
      </c>
      <c r="L9" s="41" t="s">
        <v>0</v>
      </c>
      <c r="M9" s="40">
        <f>AD7</f>
        <v>0</v>
      </c>
      <c r="N9" s="90">
        <f>K9+H9+B9</f>
        <v>0</v>
      </c>
      <c r="O9" s="92" t="s">
        <v>0</v>
      </c>
      <c r="P9" s="94">
        <f>M9+J9+D9</f>
        <v>0</v>
      </c>
      <c r="Q9" s="111">
        <f>N9</f>
        <v>0</v>
      </c>
      <c r="R9" s="112" t="e">
        <f>N12/P12</f>
        <v>#DIV/0!</v>
      </c>
      <c r="S9" s="113"/>
    </row>
    <row r="10" spans="1:42" ht="20.100000000000001" customHeight="1" thickBot="1" x14ac:dyDescent="0.35">
      <c r="A10" s="79"/>
      <c r="B10" s="42">
        <f>G5</f>
        <v>0</v>
      </c>
      <c r="C10" s="43" t="s">
        <v>0</v>
      </c>
      <c r="D10" s="44">
        <f>E5</f>
        <v>0</v>
      </c>
      <c r="E10" s="84"/>
      <c r="F10" s="85"/>
      <c r="G10" s="86"/>
      <c r="H10" s="42">
        <f>AE4</f>
        <v>0</v>
      </c>
      <c r="I10" s="45" t="s">
        <v>0</v>
      </c>
      <c r="J10" s="44">
        <f>AG4</f>
        <v>0</v>
      </c>
      <c r="K10" s="42">
        <f>AE7</f>
        <v>0</v>
      </c>
      <c r="L10" s="43" t="s">
        <v>0</v>
      </c>
      <c r="M10" s="44">
        <f>AG7</f>
        <v>0</v>
      </c>
      <c r="N10" s="91"/>
      <c r="O10" s="93"/>
      <c r="P10" s="95"/>
      <c r="Q10" s="111"/>
      <c r="R10" s="112"/>
      <c r="S10" s="113"/>
      <c r="U10" s="11"/>
      <c r="V10" s="11"/>
      <c r="W10" s="11"/>
      <c r="X10" s="11"/>
    </row>
    <row r="11" spans="1:42" ht="20.100000000000001" customHeight="1" thickBot="1" x14ac:dyDescent="0.35">
      <c r="A11" s="79"/>
      <c r="B11" s="42">
        <f>G6</f>
        <v>0</v>
      </c>
      <c r="C11" s="43" t="s">
        <v>0</v>
      </c>
      <c r="D11" s="44">
        <f>E6</f>
        <v>0</v>
      </c>
      <c r="E11" s="84"/>
      <c r="F11" s="85"/>
      <c r="G11" s="86"/>
      <c r="H11" s="42">
        <f>AH4</f>
        <v>0</v>
      </c>
      <c r="I11" s="43" t="s">
        <v>0</v>
      </c>
      <c r="J11" s="44">
        <f>AJ4</f>
        <v>0</v>
      </c>
      <c r="K11" s="42">
        <f>AH7</f>
        <v>0</v>
      </c>
      <c r="L11" s="43" t="s">
        <v>0</v>
      </c>
      <c r="M11" s="44">
        <f>AJ7</f>
        <v>0</v>
      </c>
      <c r="N11" s="91"/>
      <c r="O11" s="93"/>
      <c r="P11" s="95"/>
      <c r="Q11" s="111"/>
      <c r="R11" s="112"/>
      <c r="S11" s="113"/>
    </row>
    <row r="12" spans="1:42" ht="20.100000000000001" customHeight="1" thickBot="1" x14ac:dyDescent="0.35">
      <c r="A12" s="79"/>
      <c r="B12" s="42">
        <f>G7</f>
        <v>0</v>
      </c>
      <c r="C12" s="43" t="s">
        <v>0</v>
      </c>
      <c r="D12" s="44">
        <f>E7</f>
        <v>0</v>
      </c>
      <c r="E12" s="84"/>
      <c r="F12" s="85"/>
      <c r="G12" s="86"/>
      <c r="H12" s="42">
        <f>AK4</f>
        <v>0</v>
      </c>
      <c r="I12" s="49" t="s">
        <v>0</v>
      </c>
      <c r="J12" s="44">
        <f>AM4</f>
        <v>0</v>
      </c>
      <c r="K12" s="42">
        <f>AK7</f>
        <v>0</v>
      </c>
      <c r="L12" s="43" t="s">
        <v>0</v>
      </c>
      <c r="M12" s="44">
        <f>AM7</f>
        <v>0</v>
      </c>
      <c r="N12" s="91">
        <f>K13+H13+B13</f>
        <v>0</v>
      </c>
      <c r="O12" s="93" t="s">
        <v>0</v>
      </c>
      <c r="P12" s="95">
        <f>M13+J13+D13</f>
        <v>0</v>
      </c>
      <c r="Q12" s="111"/>
      <c r="R12" s="112"/>
      <c r="S12" s="113"/>
    </row>
    <row r="13" spans="1:42" ht="20.100000000000001" customHeight="1" thickBot="1" x14ac:dyDescent="0.35">
      <c r="A13" s="80"/>
      <c r="B13" s="46">
        <f>SUM(B10:B12)</f>
        <v>0</v>
      </c>
      <c r="C13" s="47" t="s">
        <v>0</v>
      </c>
      <c r="D13" s="48">
        <f>SUM(D10:D12)</f>
        <v>0</v>
      </c>
      <c r="E13" s="87"/>
      <c r="F13" s="88"/>
      <c r="G13" s="89"/>
      <c r="H13" s="46">
        <f>SUM(H10:H12)</f>
        <v>0</v>
      </c>
      <c r="I13" s="49" t="s">
        <v>0</v>
      </c>
      <c r="J13" s="48">
        <f>SUM(J10:J12)</f>
        <v>0</v>
      </c>
      <c r="K13" s="46">
        <f>SUM(K10:K12)</f>
        <v>0</v>
      </c>
      <c r="L13" s="47" t="s">
        <v>0</v>
      </c>
      <c r="M13" s="48">
        <f>SUM(M10:M12)</f>
        <v>0</v>
      </c>
      <c r="N13" s="114"/>
      <c r="O13" s="115"/>
      <c r="P13" s="116"/>
      <c r="Q13" s="111"/>
      <c r="R13" s="112"/>
      <c r="S13" s="113"/>
    </row>
    <row r="14" spans="1:42" ht="20.100000000000001" customHeight="1" thickBot="1" x14ac:dyDescent="0.35">
      <c r="A14" s="78" t="str">
        <f>TÝMY!B11</f>
        <v xml:space="preserve">Zverimex u suchý dásně </v>
      </c>
      <c r="B14" s="38">
        <f>J4</f>
        <v>0</v>
      </c>
      <c r="C14" s="41" t="s">
        <v>0</v>
      </c>
      <c r="D14" s="40">
        <f>H4</f>
        <v>0</v>
      </c>
      <c r="E14" s="38">
        <f>J9</f>
        <v>0</v>
      </c>
      <c r="F14" s="41" t="s">
        <v>0</v>
      </c>
      <c r="G14" s="40">
        <f>H9</f>
        <v>0</v>
      </c>
      <c r="H14" s="81"/>
      <c r="I14" s="82"/>
      <c r="J14" s="83"/>
      <c r="K14" s="38">
        <f>AD5</f>
        <v>0</v>
      </c>
      <c r="L14" s="41" t="s">
        <v>0</v>
      </c>
      <c r="M14" s="40">
        <f>AB5</f>
        <v>0</v>
      </c>
      <c r="N14" s="90">
        <f>K14+E14+B14</f>
        <v>0</v>
      </c>
      <c r="O14" s="92" t="s">
        <v>0</v>
      </c>
      <c r="P14" s="94">
        <f>M14+G14+D14</f>
        <v>0</v>
      </c>
      <c r="Q14" s="111">
        <f>N14</f>
        <v>0</v>
      </c>
      <c r="R14" s="112" t="e">
        <f>N17/P17</f>
        <v>#DIV/0!</v>
      </c>
      <c r="S14" s="113"/>
    </row>
    <row r="15" spans="1:42" ht="20.100000000000001" customHeight="1" thickBot="1" x14ac:dyDescent="0.35">
      <c r="A15" s="79"/>
      <c r="B15" s="42">
        <f>J5</f>
        <v>0</v>
      </c>
      <c r="C15" s="43" t="s">
        <v>0</v>
      </c>
      <c r="D15" s="44">
        <f>H5</f>
        <v>0</v>
      </c>
      <c r="E15" s="42">
        <f>J10</f>
        <v>0</v>
      </c>
      <c r="F15" s="43" t="s">
        <v>0</v>
      </c>
      <c r="G15" s="44">
        <f>H10</f>
        <v>0</v>
      </c>
      <c r="H15" s="84"/>
      <c r="I15" s="85"/>
      <c r="J15" s="86"/>
      <c r="K15" s="42">
        <f>AG5</f>
        <v>0</v>
      </c>
      <c r="L15" s="43" t="s">
        <v>0</v>
      </c>
      <c r="M15" s="44">
        <f>AE5</f>
        <v>0</v>
      </c>
      <c r="N15" s="91"/>
      <c r="O15" s="93"/>
      <c r="P15" s="95"/>
      <c r="Q15" s="111"/>
      <c r="R15" s="112"/>
      <c r="S15" s="113"/>
    </row>
    <row r="16" spans="1:42" ht="20.100000000000001" customHeight="1" thickBot="1" x14ac:dyDescent="0.35">
      <c r="A16" s="79"/>
      <c r="B16" s="42">
        <f>J6</f>
        <v>0</v>
      </c>
      <c r="C16" s="43" t="s">
        <v>0</v>
      </c>
      <c r="D16" s="44">
        <f>H6</f>
        <v>0</v>
      </c>
      <c r="E16" s="42">
        <f>J11</f>
        <v>0</v>
      </c>
      <c r="F16" s="43" t="s">
        <v>0</v>
      </c>
      <c r="G16" s="44">
        <f>H11</f>
        <v>0</v>
      </c>
      <c r="H16" s="84"/>
      <c r="I16" s="85"/>
      <c r="J16" s="86"/>
      <c r="K16" s="42">
        <f>AJ5</f>
        <v>0</v>
      </c>
      <c r="L16" s="43" t="s">
        <v>0</v>
      </c>
      <c r="M16" s="44">
        <f>AH5</f>
        <v>0</v>
      </c>
      <c r="N16" s="91"/>
      <c r="O16" s="93"/>
      <c r="P16" s="95"/>
      <c r="Q16" s="111"/>
      <c r="R16" s="112"/>
      <c r="S16" s="113"/>
    </row>
    <row r="17" spans="1:19" ht="20.100000000000001" customHeight="1" thickBot="1" x14ac:dyDescent="0.35">
      <c r="A17" s="79"/>
      <c r="B17" s="42">
        <f>J7</f>
        <v>0</v>
      </c>
      <c r="C17" s="43" t="s">
        <v>0</v>
      </c>
      <c r="D17" s="44">
        <f>H7</f>
        <v>0</v>
      </c>
      <c r="E17" s="42">
        <f>J12</f>
        <v>0</v>
      </c>
      <c r="F17" s="43" t="s">
        <v>0</v>
      </c>
      <c r="G17" s="44">
        <f>H12</f>
        <v>0</v>
      </c>
      <c r="H17" s="84"/>
      <c r="I17" s="85"/>
      <c r="J17" s="86"/>
      <c r="K17" s="42">
        <f>AM5</f>
        <v>0</v>
      </c>
      <c r="L17" s="43" t="s">
        <v>0</v>
      </c>
      <c r="M17" s="44">
        <f>AK5</f>
        <v>0</v>
      </c>
      <c r="N17" s="91">
        <f>K18+E18+B18</f>
        <v>0</v>
      </c>
      <c r="O17" s="93" t="s">
        <v>0</v>
      </c>
      <c r="P17" s="95">
        <f>M18+G18+D18</f>
        <v>0</v>
      </c>
      <c r="Q17" s="111"/>
      <c r="R17" s="112"/>
      <c r="S17" s="113"/>
    </row>
    <row r="18" spans="1:19" ht="20.100000000000001" customHeight="1" thickBot="1" x14ac:dyDescent="0.35">
      <c r="A18" s="80"/>
      <c r="B18" s="46">
        <f>SUM(B15:B17)</f>
        <v>0</v>
      </c>
      <c r="C18" s="47" t="s">
        <v>0</v>
      </c>
      <c r="D18" s="48">
        <f>SUM(D15:D17)</f>
        <v>0</v>
      </c>
      <c r="E18" s="46">
        <f>SUM(E15:E17)</f>
        <v>0</v>
      </c>
      <c r="F18" s="47" t="s">
        <v>0</v>
      </c>
      <c r="G18" s="48">
        <f>SUM(G15:G17)</f>
        <v>0</v>
      </c>
      <c r="H18" s="87"/>
      <c r="I18" s="88"/>
      <c r="J18" s="89"/>
      <c r="K18" s="46">
        <f>SUM(K15:K17)</f>
        <v>0</v>
      </c>
      <c r="L18" s="47" t="s">
        <v>0</v>
      </c>
      <c r="M18" s="48">
        <f>SUM(M15:M17)</f>
        <v>0</v>
      </c>
      <c r="N18" s="114"/>
      <c r="O18" s="115"/>
      <c r="P18" s="116"/>
      <c r="Q18" s="111"/>
      <c r="R18" s="112"/>
      <c r="S18" s="113"/>
    </row>
    <row r="19" spans="1:19" ht="20.100000000000001" customHeight="1" thickBot="1" x14ac:dyDescent="0.35">
      <c r="A19" s="78" t="str">
        <f>TÝMY!B8</f>
        <v>Moravská sebranka</v>
      </c>
      <c r="B19" s="38">
        <f>M4</f>
        <v>0</v>
      </c>
      <c r="C19" s="41" t="s">
        <v>0</v>
      </c>
      <c r="D19" s="40">
        <f>K4</f>
        <v>0</v>
      </c>
      <c r="E19" s="38">
        <f>M9</f>
        <v>0</v>
      </c>
      <c r="F19" s="41" t="s">
        <v>0</v>
      </c>
      <c r="G19" s="40">
        <f>K9</f>
        <v>0</v>
      </c>
      <c r="H19" s="38">
        <f>M14</f>
        <v>0</v>
      </c>
      <c r="I19" s="41" t="s">
        <v>0</v>
      </c>
      <c r="J19" s="40">
        <f>K14</f>
        <v>0</v>
      </c>
      <c r="K19" s="81"/>
      <c r="L19" s="82"/>
      <c r="M19" s="83"/>
      <c r="N19" s="90">
        <f>H19+E19+B19</f>
        <v>0</v>
      </c>
      <c r="O19" s="92" t="s">
        <v>0</v>
      </c>
      <c r="P19" s="94">
        <f>J19+G19+D19</f>
        <v>0</v>
      </c>
      <c r="Q19" s="111">
        <f>N19</f>
        <v>0</v>
      </c>
      <c r="R19" s="112" t="e">
        <f>N22/P22</f>
        <v>#DIV/0!</v>
      </c>
      <c r="S19" s="113"/>
    </row>
    <row r="20" spans="1:19" ht="20.100000000000001" customHeight="1" thickBot="1" x14ac:dyDescent="0.35">
      <c r="A20" s="79"/>
      <c r="B20" s="42">
        <f>M5</f>
        <v>0</v>
      </c>
      <c r="C20" s="43" t="s">
        <v>0</v>
      </c>
      <c r="D20" s="44">
        <f>K5</f>
        <v>0</v>
      </c>
      <c r="E20" s="42">
        <f>M10</f>
        <v>0</v>
      </c>
      <c r="F20" s="43" t="s">
        <v>0</v>
      </c>
      <c r="G20" s="44">
        <f>K10</f>
        <v>0</v>
      </c>
      <c r="H20" s="42">
        <f>M15</f>
        <v>0</v>
      </c>
      <c r="I20" s="43" t="s">
        <v>0</v>
      </c>
      <c r="J20" s="44">
        <f>K15</f>
        <v>0</v>
      </c>
      <c r="K20" s="84"/>
      <c r="L20" s="85"/>
      <c r="M20" s="86"/>
      <c r="N20" s="91"/>
      <c r="O20" s="93"/>
      <c r="P20" s="95"/>
      <c r="Q20" s="111"/>
      <c r="R20" s="112"/>
      <c r="S20" s="113"/>
    </row>
    <row r="21" spans="1:19" ht="20.100000000000001" customHeight="1" thickBot="1" x14ac:dyDescent="0.35">
      <c r="A21" s="79"/>
      <c r="B21" s="42">
        <f>M6</f>
        <v>0</v>
      </c>
      <c r="C21" s="43" t="s">
        <v>0</v>
      </c>
      <c r="D21" s="44">
        <f>K6</f>
        <v>0</v>
      </c>
      <c r="E21" s="42">
        <f>M11</f>
        <v>0</v>
      </c>
      <c r="F21" s="43" t="s">
        <v>0</v>
      </c>
      <c r="G21" s="44">
        <f>K11</f>
        <v>0</v>
      </c>
      <c r="H21" s="42">
        <f>M16</f>
        <v>0</v>
      </c>
      <c r="I21" s="43" t="s">
        <v>0</v>
      </c>
      <c r="J21" s="44">
        <f>K16</f>
        <v>0</v>
      </c>
      <c r="K21" s="84"/>
      <c r="L21" s="85"/>
      <c r="M21" s="86"/>
      <c r="N21" s="91"/>
      <c r="O21" s="93"/>
      <c r="P21" s="95"/>
      <c r="Q21" s="111"/>
      <c r="R21" s="112"/>
      <c r="S21" s="113"/>
    </row>
    <row r="22" spans="1:19" ht="20.100000000000001" customHeight="1" thickBot="1" x14ac:dyDescent="0.35">
      <c r="A22" s="79"/>
      <c r="B22" s="42">
        <f>M7</f>
        <v>0</v>
      </c>
      <c r="C22" s="43" t="s">
        <v>0</v>
      </c>
      <c r="D22" s="44">
        <f>K7</f>
        <v>0</v>
      </c>
      <c r="E22" s="42">
        <f>M12</f>
        <v>0</v>
      </c>
      <c r="F22" s="43" t="s">
        <v>0</v>
      </c>
      <c r="G22" s="44">
        <f>K12</f>
        <v>0</v>
      </c>
      <c r="H22" s="42">
        <f>M17</f>
        <v>0</v>
      </c>
      <c r="I22" s="43" t="s">
        <v>0</v>
      </c>
      <c r="J22" s="44">
        <f>K17</f>
        <v>0</v>
      </c>
      <c r="K22" s="84"/>
      <c r="L22" s="85"/>
      <c r="M22" s="86"/>
      <c r="N22" s="91">
        <f>H23+E23+B23</f>
        <v>0</v>
      </c>
      <c r="O22" s="93" t="s">
        <v>0</v>
      </c>
      <c r="P22" s="95">
        <f>J23+G23+D23</f>
        <v>0</v>
      </c>
      <c r="Q22" s="111"/>
      <c r="R22" s="112"/>
      <c r="S22" s="113"/>
    </row>
    <row r="23" spans="1:19" ht="20.100000000000001" customHeight="1" thickBot="1" x14ac:dyDescent="0.35">
      <c r="A23" s="80"/>
      <c r="B23" s="46">
        <f>SUM(B20:B22)</f>
        <v>0</v>
      </c>
      <c r="C23" s="47" t="s">
        <v>0</v>
      </c>
      <c r="D23" s="48">
        <f>SUM(D20:D22)</f>
        <v>0</v>
      </c>
      <c r="E23" s="46">
        <f>SUM(E20:E22)</f>
        <v>0</v>
      </c>
      <c r="F23" s="47" t="s">
        <v>0</v>
      </c>
      <c r="G23" s="48">
        <f>SUM(G20:G22)</f>
        <v>0</v>
      </c>
      <c r="H23" s="46">
        <f>SUM(H20:H22)</f>
        <v>0</v>
      </c>
      <c r="I23" s="47" t="s">
        <v>0</v>
      </c>
      <c r="J23" s="48">
        <f>SUM(J20:J22)</f>
        <v>0</v>
      </c>
      <c r="K23" s="87"/>
      <c r="L23" s="88"/>
      <c r="M23" s="89"/>
      <c r="N23" s="114"/>
      <c r="O23" s="115"/>
      <c r="P23" s="116"/>
      <c r="Q23" s="111"/>
      <c r="R23" s="112"/>
      <c r="S23" s="113"/>
    </row>
  </sheetData>
  <mergeCells count="60">
    <mergeCell ref="Q19:Q23"/>
    <mergeCell ref="R19:R23"/>
    <mergeCell ref="S19:S23"/>
    <mergeCell ref="N22:N23"/>
    <mergeCell ref="O22:O23"/>
    <mergeCell ref="P22:P23"/>
    <mergeCell ref="R14:R18"/>
    <mergeCell ref="S14:S18"/>
    <mergeCell ref="N17:N18"/>
    <mergeCell ref="O17:O18"/>
    <mergeCell ref="P17:P18"/>
    <mergeCell ref="Q14:Q18"/>
    <mergeCell ref="A19:A23"/>
    <mergeCell ref="K19:M23"/>
    <mergeCell ref="N19:N21"/>
    <mergeCell ref="O19:O21"/>
    <mergeCell ref="P19:P21"/>
    <mergeCell ref="A14:A18"/>
    <mergeCell ref="H14:J18"/>
    <mergeCell ref="N14:N16"/>
    <mergeCell ref="O14:O16"/>
    <mergeCell ref="P14:P16"/>
    <mergeCell ref="Q9:Q13"/>
    <mergeCell ref="R9:R13"/>
    <mergeCell ref="S9:S13"/>
    <mergeCell ref="N12:N13"/>
    <mergeCell ref="O12:O13"/>
    <mergeCell ref="P12:P13"/>
    <mergeCell ref="R4:R8"/>
    <mergeCell ref="S4:S8"/>
    <mergeCell ref="N7:N8"/>
    <mergeCell ref="O7:O8"/>
    <mergeCell ref="P7:P8"/>
    <mergeCell ref="A9:A13"/>
    <mergeCell ref="E9:G13"/>
    <mergeCell ref="N9:N11"/>
    <mergeCell ref="O9:O11"/>
    <mergeCell ref="P9:P11"/>
    <mergeCell ref="AH2:AJ2"/>
    <mergeCell ref="AK2:AM2"/>
    <mergeCell ref="AN2:AP2"/>
    <mergeCell ref="N3:P3"/>
    <mergeCell ref="A4:A8"/>
    <mergeCell ref="B4:D8"/>
    <mergeCell ref="N4:N6"/>
    <mergeCell ref="O4:O6"/>
    <mergeCell ref="P4:P6"/>
    <mergeCell ref="Q4:Q8"/>
    <mergeCell ref="Q2:Q3"/>
    <mergeCell ref="R2:R3"/>
    <mergeCell ref="S2:S3"/>
    <mergeCell ref="Y2:AA2"/>
    <mergeCell ref="AB2:AD2"/>
    <mergeCell ref="AE2:AG2"/>
    <mergeCell ref="N2:P2"/>
    <mergeCell ref="A2:A3"/>
    <mergeCell ref="B2:D3"/>
    <mergeCell ref="E2:G3"/>
    <mergeCell ref="H2:J3"/>
    <mergeCell ref="K2:M3"/>
  </mergeCells>
  <pageMargins left="0.7" right="0.7" top="0.78740157499999996" bottom="0.78740157499999996" header="0.3" footer="0.3"/>
  <pageSetup paperSize="9" scale="40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E07A0-1413-46C3-A7D0-B4BB91CDB9FE}">
  <sheetPr>
    <tabColor rgb="FFFFFF00"/>
  </sheetPr>
  <dimension ref="A1:AR28"/>
  <sheetViews>
    <sheetView view="pageBreakPreview" topLeftCell="J4" zoomScale="88" zoomScaleNormal="100" zoomScaleSheetLayoutView="100" workbookViewId="0">
      <selection activeCell="AQ4" sqref="AQ4:AR13"/>
    </sheetView>
  </sheetViews>
  <sheetFormatPr defaultRowHeight="14.4" x14ac:dyDescent="0.3"/>
  <cols>
    <col min="1" max="1" width="3.44140625" customWidth="1"/>
    <col min="2" max="2" width="21" customWidth="1"/>
    <col min="3" max="3" width="5.6640625" customWidth="1"/>
    <col min="4" max="4" width="1.6640625" customWidth="1"/>
    <col min="5" max="5" width="5.6640625" customWidth="1"/>
    <col min="6" max="6" width="6.6640625" customWidth="1"/>
    <col min="7" max="7" width="1.6640625" customWidth="1"/>
    <col min="8" max="8" width="6.6640625" customWidth="1"/>
    <col min="9" max="9" width="5.6640625" customWidth="1"/>
    <col min="10" max="10" width="1.6640625" customWidth="1"/>
    <col min="11" max="11" width="5.6640625" customWidth="1"/>
    <col min="12" max="12" width="7.6640625" customWidth="1"/>
    <col min="13" max="13" width="1.6640625" customWidth="1"/>
    <col min="14" max="14" width="7.33203125" customWidth="1"/>
    <col min="15" max="15" width="7.44140625" customWidth="1"/>
    <col min="16" max="16" width="1.6640625" customWidth="1"/>
    <col min="17" max="17" width="7.88671875" customWidth="1"/>
    <col min="18" max="18" width="4.88671875" customWidth="1"/>
    <col min="19" max="19" width="1.6640625" customWidth="1"/>
    <col min="20" max="20" width="4.5546875" customWidth="1"/>
    <col min="22" max="22" width="11" customWidth="1"/>
    <col min="23" max="23" width="12.6640625" customWidth="1"/>
    <col min="25" max="25" width="29.5546875" style="15" customWidth="1"/>
    <col min="26" max="26" width="2.44140625" style="15" customWidth="1"/>
    <col min="27" max="27" width="26.44140625" style="15" customWidth="1"/>
    <col min="28" max="28" width="5.6640625" customWidth="1"/>
    <col min="29" max="29" width="1.6640625" customWidth="1"/>
    <col min="30" max="31" width="5.6640625" customWidth="1"/>
    <col min="32" max="32" width="1.6640625" customWidth="1"/>
    <col min="33" max="34" width="5.6640625" customWidth="1"/>
    <col min="35" max="35" width="1.6640625" customWidth="1"/>
    <col min="36" max="37" width="5.6640625" customWidth="1"/>
    <col min="38" max="38" width="1.6640625" customWidth="1"/>
    <col min="39" max="40" width="5.6640625" customWidth="1"/>
    <col min="41" max="41" width="1.6640625" customWidth="1"/>
    <col min="42" max="42" width="5.6640625" customWidth="1"/>
  </cols>
  <sheetData>
    <row r="1" spans="1:44" ht="15" thickBot="1" x14ac:dyDescent="0.35"/>
    <row r="2" spans="1:44" ht="21.6" thickBot="1" x14ac:dyDescent="0.35">
      <c r="B2" s="74" t="s">
        <v>23</v>
      </c>
      <c r="C2" s="76" t="str">
        <f>B4</f>
        <v xml:space="preserve">Kačičky </v>
      </c>
      <c r="D2" s="72"/>
      <c r="E2" s="72"/>
      <c r="F2" s="72" t="str">
        <f>B9</f>
        <v>Vamos Rafa</v>
      </c>
      <c r="G2" s="72"/>
      <c r="H2" s="72"/>
      <c r="I2" s="72" t="e">
        <f>B14</f>
        <v>#REF!</v>
      </c>
      <c r="J2" s="72"/>
      <c r="K2" s="72"/>
      <c r="L2" s="72" t="e">
        <f>B19</f>
        <v>#REF!</v>
      </c>
      <c r="M2" s="72"/>
      <c r="N2" s="72"/>
      <c r="O2" s="72" t="e">
        <f>B24</f>
        <v>#REF!</v>
      </c>
      <c r="P2" s="72"/>
      <c r="Q2" s="72"/>
      <c r="R2" s="103" t="s">
        <v>1</v>
      </c>
      <c r="S2" s="72"/>
      <c r="T2" s="104"/>
      <c r="U2" s="105" t="s">
        <v>3</v>
      </c>
      <c r="V2" s="107" t="s">
        <v>4</v>
      </c>
      <c r="W2" s="107" t="s">
        <v>5</v>
      </c>
      <c r="Y2" s="108" t="s">
        <v>7</v>
      </c>
      <c r="Z2" s="109"/>
      <c r="AA2" s="110"/>
      <c r="AB2" s="96" t="s">
        <v>1</v>
      </c>
      <c r="AC2" s="97"/>
      <c r="AD2" s="98"/>
      <c r="AE2" s="96" t="s">
        <v>8</v>
      </c>
      <c r="AF2" s="97"/>
      <c r="AG2" s="98"/>
      <c r="AH2" s="96" t="s">
        <v>9</v>
      </c>
      <c r="AI2" s="97"/>
      <c r="AJ2" s="98"/>
      <c r="AK2" s="96" t="s">
        <v>10</v>
      </c>
      <c r="AL2" s="97"/>
      <c r="AM2" s="98"/>
      <c r="AN2" s="99" t="s">
        <v>2</v>
      </c>
      <c r="AO2" s="97"/>
      <c r="AP2" s="98"/>
    </row>
    <row r="3" spans="1:44" ht="37.200000000000003" customHeight="1" thickBot="1" x14ac:dyDescent="0.35">
      <c r="B3" s="75"/>
      <c r="C3" s="77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100" t="s">
        <v>2</v>
      </c>
      <c r="S3" s="101"/>
      <c r="T3" s="102"/>
      <c r="U3" s="106"/>
      <c r="V3" s="107"/>
      <c r="W3" s="107"/>
      <c r="Y3" s="16" t="str">
        <f>B9</f>
        <v>Vamos Rafa</v>
      </c>
      <c r="Z3" s="17" t="s">
        <v>6</v>
      </c>
      <c r="AA3" s="18" t="e">
        <f>B24</f>
        <v>#REF!</v>
      </c>
      <c r="AB3" s="25">
        <v>1</v>
      </c>
      <c r="AC3" s="26" t="s">
        <v>0</v>
      </c>
      <c r="AD3" s="27">
        <v>1</v>
      </c>
      <c r="AE3" s="25">
        <v>23</v>
      </c>
      <c r="AF3" s="26" t="s">
        <v>0</v>
      </c>
      <c r="AG3" s="27">
        <v>25</v>
      </c>
      <c r="AH3" s="25">
        <v>25</v>
      </c>
      <c r="AI3" s="26" t="s">
        <v>0</v>
      </c>
      <c r="AJ3" s="27">
        <v>24</v>
      </c>
      <c r="AK3" s="25"/>
      <c r="AL3" s="26" t="s">
        <v>0</v>
      </c>
      <c r="AM3" s="27"/>
      <c r="AN3" s="28">
        <f>AE3+AH3+AK3</f>
        <v>48</v>
      </c>
      <c r="AO3" s="26" t="s">
        <v>0</v>
      </c>
      <c r="AP3" s="27">
        <f>AG3+AJ3+AM3</f>
        <v>49</v>
      </c>
      <c r="AQ3">
        <v>4</v>
      </c>
      <c r="AR3" t="s">
        <v>50</v>
      </c>
    </row>
    <row r="4" spans="1:44" ht="18.600000000000001" thickBot="1" x14ac:dyDescent="0.35">
      <c r="A4" t="s">
        <v>36</v>
      </c>
      <c r="B4" s="78" t="s">
        <v>41</v>
      </c>
      <c r="C4" s="81"/>
      <c r="D4" s="82"/>
      <c r="E4" s="83"/>
      <c r="F4" s="38">
        <f>AB5</f>
        <v>0</v>
      </c>
      <c r="G4" s="39" t="s">
        <v>0</v>
      </c>
      <c r="H4" s="40">
        <f>AD5</f>
        <v>0</v>
      </c>
      <c r="I4" s="38">
        <f>AD8</f>
        <v>0</v>
      </c>
      <c r="J4" s="39" t="s">
        <v>0</v>
      </c>
      <c r="K4" s="40">
        <f>AB8</f>
        <v>0</v>
      </c>
      <c r="L4" s="38">
        <f>AB10</f>
        <v>0</v>
      </c>
      <c r="M4" s="41" t="s">
        <v>0</v>
      </c>
      <c r="N4" s="40">
        <f>AD10</f>
        <v>0</v>
      </c>
      <c r="O4" s="38">
        <f>AD11</f>
        <v>0</v>
      </c>
      <c r="P4" s="41" t="s">
        <v>0</v>
      </c>
      <c r="Q4" s="40">
        <f>AB11</f>
        <v>0</v>
      </c>
      <c r="R4" s="90">
        <f>F4+I4+L4+O4</f>
        <v>0</v>
      </c>
      <c r="S4" s="92" t="s">
        <v>0</v>
      </c>
      <c r="T4" s="94">
        <f>H4+K4+N4+Q4</f>
        <v>0</v>
      </c>
      <c r="U4" s="135">
        <f>R4</f>
        <v>0</v>
      </c>
      <c r="V4" s="112" t="e">
        <f>R7/T7</f>
        <v>#DIV/0!</v>
      </c>
      <c r="W4" s="136"/>
      <c r="Y4" s="19" t="e">
        <f>B14</f>
        <v>#REF!</v>
      </c>
      <c r="Z4" s="20" t="s">
        <v>6</v>
      </c>
      <c r="AA4" s="21" t="e">
        <f>B19</f>
        <v>#REF!</v>
      </c>
      <c r="AB4" s="29"/>
      <c r="AC4" s="26" t="s">
        <v>0</v>
      </c>
      <c r="AD4" s="31"/>
      <c r="AE4" s="29"/>
      <c r="AF4" s="26" t="s">
        <v>0</v>
      </c>
      <c r="AG4" s="31"/>
      <c r="AH4" s="29"/>
      <c r="AI4" s="26" t="s">
        <v>0</v>
      </c>
      <c r="AJ4" s="31"/>
      <c r="AK4" s="29"/>
      <c r="AL4" s="26" t="s">
        <v>0</v>
      </c>
      <c r="AM4" s="31"/>
      <c r="AN4" s="28">
        <f t="shared" ref="AN4:AN12" si="0">AE4+AH4+AK4</f>
        <v>0</v>
      </c>
      <c r="AO4" s="30" t="s">
        <v>0</v>
      </c>
      <c r="AP4" s="27">
        <f t="shared" ref="AP4:AP12" si="1">AG4+AJ4+AM4</f>
        <v>0</v>
      </c>
    </row>
    <row r="5" spans="1:44" ht="18.600000000000001" thickBot="1" x14ac:dyDescent="0.35">
      <c r="B5" s="79"/>
      <c r="C5" s="84"/>
      <c r="D5" s="85"/>
      <c r="E5" s="86"/>
      <c r="F5" s="42">
        <f>AE5</f>
        <v>0</v>
      </c>
      <c r="G5" s="43" t="s">
        <v>0</v>
      </c>
      <c r="H5" s="44">
        <f>AG5</f>
        <v>0</v>
      </c>
      <c r="I5" s="42">
        <f>AG8</f>
        <v>0</v>
      </c>
      <c r="J5" s="45" t="s">
        <v>0</v>
      </c>
      <c r="K5" s="44">
        <f>AE8</f>
        <v>0</v>
      </c>
      <c r="L5" s="42">
        <f>AE10</f>
        <v>0</v>
      </c>
      <c r="M5" s="43" t="s">
        <v>0</v>
      </c>
      <c r="N5" s="44">
        <f>AG10</f>
        <v>0</v>
      </c>
      <c r="O5" s="42">
        <f>AG11</f>
        <v>0</v>
      </c>
      <c r="P5" s="43" t="s">
        <v>0</v>
      </c>
      <c r="Q5" s="44">
        <f>AE11</f>
        <v>0</v>
      </c>
      <c r="R5" s="91"/>
      <c r="S5" s="93"/>
      <c r="T5" s="95"/>
      <c r="U5" s="135"/>
      <c r="V5" s="112"/>
      <c r="W5" s="136"/>
      <c r="Y5" s="19" t="str">
        <f>B4</f>
        <v xml:space="preserve">Kačičky </v>
      </c>
      <c r="Z5" s="20" t="s">
        <v>6</v>
      </c>
      <c r="AA5" s="21" t="str">
        <f>B9</f>
        <v>Vamos Rafa</v>
      </c>
      <c r="AB5" s="29"/>
      <c r="AC5" s="26" t="s">
        <v>0</v>
      </c>
      <c r="AD5" s="31"/>
      <c r="AE5" s="29"/>
      <c r="AF5" s="26" t="s">
        <v>0</v>
      </c>
      <c r="AG5" s="31"/>
      <c r="AH5" s="29"/>
      <c r="AI5" s="26" t="s">
        <v>0</v>
      </c>
      <c r="AJ5" s="31"/>
      <c r="AK5" s="29"/>
      <c r="AL5" s="26" t="s">
        <v>0</v>
      </c>
      <c r="AM5" s="31"/>
      <c r="AN5" s="28">
        <f t="shared" si="0"/>
        <v>0</v>
      </c>
      <c r="AO5" s="30" t="s">
        <v>0</v>
      </c>
      <c r="AP5" s="27">
        <f t="shared" si="1"/>
        <v>0</v>
      </c>
    </row>
    <row r="6" spans="1:44" ht="18.600000000000001" thickBot="1" x14ac:dyDescent="0.35">
      <c r="B6" s="79"/>
      <c r="C6" s="84"/>
      <c r="D6" s="85"/>
      <c r="E6" s="86"/>
      <c r="F6" s="42">
        <f>AH5</f>
        <v>0</v>
      </c>
      <c r="G6" s="43" t="s">
        <v>0</v>
      </c>
      <c r="H6" s="44">
        <f>AJ5</f>
        <v>0</v>
      </c>
      <c r="I6" s="42">
        <f>AJ8</f>
        <v>0</v>
      </c>
      <c r="J6" s="45" t="s">
        <v>0</v>
      </c>
      <c r="K6" s="44">
        <f>AH8</f>
        <v>0</v>
      </c>
      <c r="L6" s="42">
        <f>AH10</f>
        <v>0</v>
      </c>
      <c r="M6" s="43" t="s">
        <v>0</v>
      </c>
      <c r="N6" s="44">
        <f>AJ10</f>
        <v>0</v>
      </c>
      <c r="O6" s="42">
        <f>AJ11</f>
        <v>0</v>
      </c>
      <c r="P6" s="43" t="s">
        <v>0</v>
      </c>
      <c r="Q6" s="44">
        <f>AH11</f>
        <v>0</v>
      </c>
      <c r="R6" s="91"/>
      <c r="S6" s="93"/>
      <c r="T6" s="95"/>
      <c r="U6" s="135"/>
      <c r="V6" s="112"/>
      <c r="W6" s="136"/>
      <c r="Y6" s="19" t="e">
        <f>B24</f>
        <v>#REF!</v>
      </c>
      <c r="Z6" s="20" t="s">
        <v>6</v>
      </c>
      <c r="AA6" s="21" t="e">
        <f>B14</f>
        <v>#REF!</v>
      </c>
      <c r="AB6" s="29"/>
      <c r="AC6" s="26" t="s">
        <v>0</v>
      </c>
      <c r="AD6" s="31"/>
      <c r="AE6" s="29"/>
      <c r="AF6" s="26" t="s">
        <v>0</v>
      </c>
      <c r="AG6" s="31"/>
      <c r="AH6" s="29"/>
      <c r="AI6" s="26" t="s">
        <v>0</v>
      </c>
      <c r="AJ6" s="31"/>
      <c r="AK6" s="29"/>
      <c r="AL6" s="26" t="s">
        <v>0</v>
      </c>
      <c r="AM6" s="31"/>
      <c r="AN6" s="28">
        <f t="shared" si="0"/>
        <v>0</v>
      </c>
      <c r="AO6" s="30" t="s">
        <v>0</v>
      </c>
      <c r="AP6" s="27">
        <f t="shared" si="1"/>
        <v>0</v>
      </c>
    </row>
    <row r="7" spans="1:44" ht="18.600000000000001" thickBot="1" x14ac:dyDescent="0.35">
      <c r="B7" s="79"/>
      <c r="C7" s="84"/>
      <c r="D7" s="85"/>
      <c r="E7" s="86"/>
      <c r="F7" s="42">
        <f>AK5</f>
        <v>0</v>
      </c>
      <c r="G7" s="43" t="s">
        <v>0</v>
      </c>
      <c r="H7" s="44">
        <f>AM5</f>
        <v>0</v>
      </c>
      <c r="I7" s="42">
        <f>AM8</f>
        <v>0</v>
      </c>
      <c r="J7" s="45" t="s">
        <v>0</v>
      </c>
      <c r="K7" s="44">
        <f>AK8</f>
        <v>0</v>
      </c>
      <c r="L7" s="42">
        <f>AK10</f>
        <v>0</v>
      </c>
      <c r="M7" s="43" t="s">
        <v>0</v>
      </c>
      <c r="N7" s="44">
        <f>AM10</f>
        <v>0</v>
      </c>
      <c r="O7" s="42">
        <f>AM11</f>
        <v>0</v>
      </c>
      <c r="P7" s="43" t="s">
        <v>0</v>
      </c>
      <c r="Q7" s="44">
        <f>AK11</f>
        <v>0</v>
      </c>
      <c r="R7" s="91">
        <f>F8+I8+L8+O8</f>
        <v>0</v>
      </c>
      <c r="S7" s="93" t="s">
        <v>0</v>
      </c>
      <c r="T7" s="95">
        <f>H8+K8+N8+Q8</f>
        <v>0</v>
      </c>
      <c r="U7" s="135"/>
      <c r="V7" s="112"/>
      <c r="W7" s="136"/>
      <c r="Y7" s="19" t="e">
        <f>B19</f>
        <v>#REF!</v>
      </c>
      <c r="Z7" s="20" t="s">
        <v>6</v>
      </c>
      <c r="AA7" s="21" t="e">
        <f>B24</f>
        <v>#REF!</v>
      </c>
      <c r="AB7" s="29"/>
      <c r="AC7" s="26" t="s">
        <v>0</v>
      </c>
      <c r="AD7" s="31"/>
      <c r="AE7" s="29"/>
      <c r="AF7" s="26" t="s">
        <v>0</v>
      </c>
      <c r="AG7" s="31"/>
      <c r="AH7" s="29"/>
      <c r="AI7" s="26" t="s">
        <v>0</v>
      </c>
      <c r="AJ7" s="31"/>
      <c r="AK7" s="29"/>
      <c r="AL7" s="26" t="s">
        <v>0</v>
      </c>
      <c r="AM7" s="31"/>
      <c r="AN7" s="28">
        <f t="shared" si="0"/>
        <v>0</v>
      </c>
      <c r="AO7" s="30" t="s">
        <v>0</v>
      </c>
      <c r="AP7" s="27">
        <f t="shared" si="1"/>
        <v>0</v>
      </c>
    </row>
    <row r="8" spans="1:44" ht="18.600000000000001" thickBot="1" x14ac:dyDescent="0.35">
      <c r="B8" s="80"/>
      <c r="C8" s="87"/>
      <c r="D8" s="88"/>
      <c r="E8" s="89"/>
      <c r="F8" s="46">
        <f>SUM(F5:F7)</f>
        <v>0</v>
      </c>
      <c r="G8" s="47" t="s">
        <v>0</v>
      </c>
      <c r="H8" s="48">
        <f>SUM(H5:H7)</f>
        <v>0</v>
      </c>
      <c r="I8" s="46">
        <f>SUM(I5:I7)</f>
        <v>0</v>
      </c>
      <c r="J8" s="47" t="s">
        <v>0</v>
      </c>
      <c r="K8" s="48">
        <f>SUM(K5:K7)</f>
        <v>0</v>
      </c>
      <c r="L8" s="46">
        <f>SUM(L5:L7)</f>
        <v>0</v>
      </c>
      <c r="M8" s="47" t="s">
        <v>0</v>
      </c>
      <c r="N8" s="48">
        <f>SUM(N5:N7)</f>
        <v>0</v>
      </c>
      <c r="O8" s="46">
        <f>O5+O6+O7</f>
        <v>0</v>
      </c>
      <c r="P8" s="47" t="s">
        <v>0</v>
      </c>
      <c r="Q8" s="48">
        <f>SUM(Q5:Q7)</f>
        <v>0</v>
      </c>
      <c r="R8" s="114"/>
      <c r="S8" s="115"/>
      <c r="T8" s="116"/>
      <c r="U8" s="135"/>
      <c r="V8" s="112"/>
      <c r="W8" s="136"/>
      <c r="Y8" s="19" t="e">
        <f>B14</f>
        <v>#REF!</v>
      </c>
      <c r="Z8" s="20" t="s">
        <v>6</v>
      </c>
      <c r="AA8" s="21" t="str">
        <f>B4</f>
        <v xml:space="preserve">Kačičky </v>
      </c>
      <c r="AB8" s="29"/>
      <c r="AC8" s="26" t="s">
        <v>0</v>
      </c>
      <c r="AD8" s="31"/>
      <c r="AE8" s="29"/>
      <c r="AF8" s="26" t="s">
        <v>0</v>
      </c>
      <c r="AG8" s="31"/>
      <c r="AH8" s="29"/>
      <c r="AI8" s="26" t="s">
        <v>0</v>
      </c>
      <c r="AJ8" s="31"/>
      <c r="AK8" s="29"/>
      <c r="AL8" s="26" t="s">
        <v>0</v>
      </c>
      <c r="AM8" s="31"/>
      <c r="AN8" s="28">
        <f t="shared" si="0"/>
        <v>0</v>
      </c>
      <c r="AO8" s="30" t="s">
        <v>0</v>
      </c>
      <c r="AP8" s="27">
        <f t="shared" si="1"/>
        <v>0</v>
      </c>
    </row>
    <row r="9" spans="1:44" ht="18.600000000000001" thickBot="1" x14ac:dyDescent="0.35">
      <c r="B9" s="78" t="s">
        <v>49</v>
      </c>
      <c r="C9" s="38">
        <f>H4</f>
        <v>0</v>
      </c>
      <c r="D9" s="41" t="s">
        <v>0</v>
      </c>
      <c r="E9" s="40">
        <f>F4</f>
        <v>0</v>
      </c>
      <c r="F9" s="81"/>
      <c r="G9" s="82"/>
      <c r="H9" s="83"/>
      <c r="I9" s="38">
        <f>AB9</f>
        <v>0</v>
      </c>
      <c r="J9" s="39" t="s">
        <v>0</v>
      </c>
      <c r="K9" s="40">
        <f>AD9</f>
        <v>0</v>
      </c>
      <c r="L9" s="38">
        <f>AD12</f>
        <v>0</v>
      </c>
      <c r="M9" s="41" t="s">
        <v>0</v>
      </c>
      <c r="N9" s="40">
        <f>AB12</f>
        <v>0</v>
      </c>
      <c r="O9" s="38">
        <f>AB3</f>
        <v>1</v>
      </c>
      <c r="P9" s="41" t="s">
        <v>0</v>
      </c>
      <c r="Q9" s="40">
        <f>AD3</f>
        <v>1</v>
      </c>
      <c r="R9" s="90">
        <f>O9+L9+I9+C9</f>
        <v>1</v>
      </c>
      <c r="S9" s="92" t="s">
        <v>0</v>
      </c>
      <c r="T9" s="94">
        <f>Q9+N9+K9+E9</f>
        <v>1</v>
      </c>
      <c r="U9" s="135">
        <f>R9</f>
        <v>1</v>
      </c>
      <c r="V9" s="112">
        <f>R12/T12</f>
        <v>0.97959183673469385</v>
      </c>
      <c r="W9" s="136"/>
      <c r="Y9" s="19" t="str">
        <f>B9</f>
        <v>Vamos Rafa</v>
      </c>
      <c r="Z9" s="20" t="s">
        <v>6</v>
      </c>
      <c r="AA9" s="21" t="e">
        <f>B14</f>
        <v>#REF!</v>
      </c>
      <c r="AB9" s="29"/>
      <c r="AC9" s="26" t="s">
        <v>0</v>
      </c>
      <c r="AD9" s="31"/>
      <c r="AE9" s="29"/>
      <c r="AF9" s="26" t="s">
        <v>0</v>
      </c>
      <c r="AG9" s="31"/>
      <c r="AH9" s="29"/>
      <c r="AI9" s="26" t="s">
        <v>0</v>
      </c>
      <c r="AJ9" s="31"/>
      <c r="AK9" s="29"/>
      <c r="AL9" s="26" t="s">
        <v>0</v>
      </c>
      <c r="AM9" s="31"/>
      <c r="AN9" s="28">
        <f>AE9+AH9+AK9</f>
        <v>0</v>
      </c>
      <c r="AO9" s="30" t="s">
        <v>0</v>
      </c>
      <c r="AP9" s="27">
        <f t="shared" si="1"/>
        <v>0</v>
      </c>
    </row>
    <row r="10" spans="1:44" ht="18.600000000000001" thickBot="1" x14ac:dyDescent="0.35">
      <c r="B10" s="79"/>
      <c r="C10" s="42">
        <f>H5</f>
        <v>0</v>
      </c>
      <c r="D10" s="43" t="s">
        <v>0</v>
      </c>
      <c r="E10" s="44">
        <f>F5</f>
        <v>0</v>
      </c>
      <c r="F10" s="84"/>
      <c r="G10" s="85"/>
      <c r="H10" s="86"/>
      <c r="I10" s="42">
        <f>AE9</f>
        <v>0</v>
      </c>
      <c r="J10" s="45" t="s">
        <v>0</v>
      </c>
      <c r="K10" s="44">
        <f>AG9</f>
        <v>0</v>
      </c>
      <c r="L10" s="42">
        <f>AG12</f>
        <v>0</v>
      </c>
      <c r="M10" s="43" t="s">
        <v>0</v>
      </c>
      <c r="N10" s="44">
        <f>AE12</f>
        <v>0</v>
      </c>
      <c r="O10" s="42">
        <f>AE3</f>
        <v>23</v>
      </c>
      <c r="P10" s="43" t="s">
        <v>0</v>
      </c>
      <c r="Q10" s="44">
        <f>AG3</f>
        <v>25</v>
      </c>
      <c r="R10" s="91"/>
      <c r="S10" s="93"/>
      <c r="T10" s="95"/>
      <c r="U10" s="135"/>
      <c r="V10" s="112"/>
      <c r="W10" s="136"/>
      <c r="Y10" s="19" t="str">
        <f>B4</f>
        <v xml:space="preserve">Kačičky </v>
      </c>
      <c r="Z10" s="20" t="s">
        <v>6</v>
      </c>
      <c r="AA10" s="21" t="e">
        <f>B19</f>
        <v>#REF!</v>
      </c>
      <c r="AB10" s="29"/>
      <c r="AC10" s="26" t="s">
        <v>0</v>
      </c>
      <c r="AD10" s="31"/>
      <c r="AE10" s="29"/>
      <c r="AF10" s="26" t="s">
        <v>0</v>
      </c>
      <c r="AG10" s="31"/>
      <c r="AH10" s="29"/>
      <c r="AI10" s="26" t="s">
        <v>0</v>
      </c>
      <c r="AJ10" s="31"/>
      <c r="AK10" s="29"/>
      <c r="AL10" s="26" t="s">
        <v>0</v>
      </c>
      <c r="AM10" s="31"/>
      <c r="AN10" s="28">
        <f t="shared" si="0"/>
        <v>0</v>
      </c>
      <c r="AO10" s="30" t="s">
        <v>0</v>
      </c>
      <c r="AP10" s="27">
        <f t="shared" si="1"/>
        <v>0</v>
      </c>
    </row>
    <row r="11" spans="1:44" ht="18.600000000000001" thickBot="1" x14ac:dyDescent="0.35">
      <c r="B11" s="79"/>
      <c r="C11" s="42">
        <f>H6</f>
        <v>0</v>
      </c>
      <c r="D11" s="43" t="s">
        <v>0</v>
      </c>
      <c r="E11" s="44">
        <f>F6</f>
        <v>0</v>
      </c>
      <c r="F11" s="84"/>
      <c r="G11" s="85"/>
      <c r="H11" s="86"/>
      <c r="I11" s="42">
        <f>AH9</f>
        <v>0</v>
      </c>
      <c r="J11" s="43" t="s">
        <v>0</v>
      </c>
      <c r="K11" s="44">
        <f>AJ9</f>
        <v>0</v>
      </c>
      <c r="L11" s="42">
        <f>AJ12</f>
        <v>0</v>
      </c>
      <c r="M11" s="43" t="s">
        <v>0</v>
      </c>
      <c r="N11" s="44">
        <f>AH12</f>
        <v>0</v>
      </c>
      <c r="O11" s="42">
        <f>AH3</f>
        <v>25</v>
      </c>
      <c r="P11" s="43" t="s">
        <v>0</v>
      </c>
      <c r="Q11" s="44">
        <f>AJ3</f>
        <v>24</v>
      </c>
      <c r="R11" s="91"/>
      <c r="S11" s="93"/>
      <c r="T11" s="95"/>
      <c r="U11" s="135"/>
      <c r="V11" s="112"/>
      <c r="W11" s="136"/>
      <c r="Y11" s="19" t="e">
        <f>B24</f>
        <v>#REF!</v>
      </c>
      <c r="Z11" s="20" t="s">
        <v>6</v>
      </c>
      <c r="AA11" s="21" t="str">
        <f>B4</f>
        <v xml:space="preserve">Kačičky </v>
      </c>
      <c r="AB11" s="29"/>
      <c r="AC11" s="26" t="s">
        <v>0</v>
      </c>
      <c r="AD11" s="31"/>
      <c r="AE11" s="29"/>
      <c r="AF11" s="26" t="s">
        <v>0</v>
      </c>
      <c r="AG11" s="31"/>
      <c r="AH11" s="29"/>
      <c r="AI11" s="26" t="s">
        <v>0</v>
      </c>
      <c r="AJ11" s="31"/>
      <c r="AK11" s="29"/>
      <c r="AL11" s="26" t="s">
        <v>0</v>
      </c>
      <c r="AM11" s="31"/>
      <c r="AN11" s="28">
        <f t="shared" si="0"/>
        <v>0</v>
      </c>
      <c r="AO11" s="30" t="s">
        <v>0</v>
      </c>
      <c r="AP11" s="27">
        <f t="shared" si="1"/>
        <v>0</v>
      </c>
    </row>
    <row r="12" spans="1:44" ht="18.600000000000001" thickBot="1" x14ac:dyDescent="0.35">
      <c r="B12" s="79"/>
      <c r="C12" s="42">
        <f>H7</f>
        <v>0</v>
      </c>
      <c r="D12" s="43" t="s">
        <v>0</v>
      </c>
      <c r="E12" s="44">
        <f>F7</f>
        <v>0</v>
      </c>
      <c r="F12" s="84"/>
      <c r="G12" s="85"/>
      <c r="H12" s="86"/>
      <c r="I12" s="42">
        <f>AK9</f>
        <v>0</v>
      </c>
      <c r="J12" s="49" t="s">
        <v>0</v>
      </c>
      <c r="K12" s="44">
        <f>AM9</f>
        <v>0</v>
      </c>
      <c r="L12" s="42">
        <f>AM12</f>
        <v>0</v>
      </c>
      <c r="M12" s="43" t="s">
        <v>0</v>
      </c>
      <c r="N12" s="44">
        <f>AK12</f>
        <v>0</v>
      </c>
      <c r="O12" s="42">
        <f>AK3</f>
        <v>0</v>
      </c>
      <c r="P12" s="43" t="s">
        <v>0</v>
      </c>
      <c r="Q12" s="44">
        <f>AM3</f>
        <v>0</v>
      </c>
      <c r="R12" s="91">
        <f>O13+L13+I13+C13</f>
        <v>48</v>
      </c>
      <c r="S12" s="93" t="s">
        <v>0</v>
      </c>
      <c r="T12" s="95">
        <f>Q13+N13++K13+E13</f>
        <v>49</v>
      </c>
      <c r="U12" s="135"/>
      <c r="V12" s="112"/>
      <c r="W12" s="136"/>
      <c r="Y12" s="22" t="e">
        <f>B19</f>
        <v>#REF!</v>
      </c>
      <c r="Z12" s="23" t="s">
        <v>6</v>
      </c>
      <c r="AA12" s="24" t="str">
        <f>B9</f>
        <v>Vamos Rafa</v>
      </c>
      <c r="AB12" s="32"/>
      <c r="AC12" s="26" t="s">
        <v>0</v>
      </c>
      <c r="AD12" s="34"/>
      <c r="AE12" s="32"/>
      <c r="AF12" s="26" t="s">
        <v>0</v>
      </c>
      <c r="AG12" s="34"/>
      <c r="AH12" s="32"/>
      <c r="AI12" s="26" t="s">
        <v>0</v>
      </c>
      <c r="AJ12" s="34"/>
      <c r="AK12" s="32"/>
      <c r="AL12" s="26" t="s">
        <v>0</v>
      </c>
      <c r="AM12" s="34"/>
      <c r="AN12" s="32">
        <f t="shared" si="0"/>
        <v>0</v>
      </c>
      <c r="AO12" s="33" t="s">
        <v>0</v>
      </c>
      <c r="AP12" s="34">
        <f t="shared" si="1"/>
        <v>0</v>
      </c>
    </row>
    <row r="13" spans="1:44" ht="15" thickBot="1" x14ac:dyDescent="0.35">
      <c r="B13" s="80"/>
      <c r="C13" s="46">
        <f>SUM(C10:C12)</f>
        <v>0</v>
      </c>
      <c r="D13" s="47" t="s">
        <v>0</v>
      </c>
      <c r="E13" s="48">
        <f>SUM(E10:E12)</f>
        <v>0</v>
      </c>
      <c r="F13" s="87"/>
      <c r="G13" s="88"/>
      <c r="H13" s="89"/>
      <c r="I13" s="46">
        <f>SUM(I10:I12)</f>
        <v>0</v>
      </c>
      <c r="J13" s="49" t="s">
        <v>0</v>
      </c>
      <c r="K13" s="48">
        <f>SUM(K10:K12)</f>
        <v>0</v>
      </c>
      <c r="L13" s="46">
        <f>SUM(L10:L12)</f>
        <v>0</v>
      </c>
      <c r="M13" s="47" t="s">
        <v>0</v>
      </c>
      <c r="N13" s="48">
        <f>AN12</f>
        <v>0</v>
      </c>
      <c r="O13" s="46">
        <f>SUM(O10:O12)</f>
        <v>48</v>
      </c>
      <c r="P13" s="47" t="s">
        <v>0</v>
      </c>
      <c r="Q13" s="48">
        <f>SUM(Q10:Q12)</f>
        <v>49</v>
      </c>
      <c r="R13" s="114"/>
      <c r="S13" s="115"/>
      <c r="T13" s="116"/>
      <c r="U13" s="135"/>
      <c r="V13" s="112"/>
      <c r="W13" s="136"/>
    </row>
    <row r="14" spans="1:44" ht="15" thickBot="1" x14ac:dyDescent="0.35">
      <c r="B14" s="78" t="e">
        <f>TÝMY!#REF!</f>
        <v>#REF!</v>
      </c>
      <c r="C14" s="38">
        <f>K4</f>
        <v>0</v>
      </c>
      <c r="D14" s="41" t="s">
        <v>0</v>
      </c>
      <c r="E14" s="40">
        <f>I4</f>
        <v>0</v>
      </c>
      <c r="F14" s="38">
        <f>K9</f>
        <v>0</v>
      </c>
      <c r="G14" s="41" t="s">
        <v>0</v>
      </c>
      <c r="H14" s="40">
        <f>I9</f>
        <v>0</v>
      </c>
      <c r="I14" s="81"/>
      <c r="J14" s="82"/>
      <c r="K14" s="83"/>
      <c r="L14" s="38">
        <f>AB4</f>
        <v>0</v>
      </c>
      <c r="M14" s="41" t="s">
        <v>0</v>
      </c>
      <c r="N14" s="40">
        <f>AD4</f>
        <v>0</v>
      </c>
      <c r="O14" s="38">
        <f>AD6</f>
        <v>0</v>
      </c>
      <c r="P14" s="41" t="s">
        <v>0</v>
      </c>
      <c r="Q14" s="40">
        <f>AB6</f>
        <v>0</v>
      </c>
      <c r="R14" s="90">
        <f>O14+L14+F14+C14</f>
        <v>0</v>
      </c>
      <c r="S14" s="92" t="s">
        <v>0</v>
      </c>
      <c r="T14" s="94">
        <f>Q14+N14+H14+E14</f>
        <v>0</v>
      </c>
      <c r="U14" s="135">
        <f>R14</f>
        <v>0</v>
      </c>
      <c r="V14" s="112" t="e">
        <f>R17/T17</f>
        <v>#DIV/0!</v>
      </c>
      <c r="W14" s="136"/>
    </row>
    <row r="15" spans="1:44" ht="15" thickBot="1" x14ac:dyDescent="0.35">
      <c r="B15" s="79"/>
      <c r="C15" s="42">
        <f>K5</f>
        <v>0</v>
      </c>
      <c r="D15" s="43" t="s">
        <v>0</v>
      </c>
      <c r="E15" s="44">
        <f>I5</f>
        <v>0</v>
      </c>
      <c r="F15" s="42">
        <f>K10</f>
        <v>0</v>
      </c>
      <c r="G15" s="43" t="s">
        <v>0</v>
      </c>
      <c r="H15" s="44">
        <f>I10</f>
        <v>0</v>
      </c>
      <c r="I15" s="84"/>
      <c r="J15" s="85"/>
      <c r="K15" s="86"/>
      <c r="L15" s="42">
        <f>AE4</f>
        <v>0</v>
      </c>
      <c r="M15" s="43" t="s">
        <v>0</v>
      </c>
      <c r="N15" s="44">
        <f>AG4</f>
        <v>0</v>
      </c>
      <c r="O15" s="42">
        <f>AG6</f>
        <v>0</v>
      </c>
      <c r="P15" s="43" t="s">
        <v>0</v>
      </c>
      <c r="Q15" s="44">
        <f>AE6</f>
        <v>0</v>
      </c>
      <c r="R15" s="91"/>
      <c r="S15" s="93"/>
      <c r="T15" s="95"/>
      <c r="U15" s="135"/>
      <c r="V15" s="112"/>
      <c r="W15" s="136"/>
    </row>
    <row r="16" spans="1:44" ht="15" thickBot="1" x14ac:dyDescent="0.35">
      <c r="B16" s="79"/>
      <c r="C16" s="42">
        <f>K6</f>
        <v>0</v>
      </c>
      <c r="D16" s="43" t="s">
        <v>0</v>
      </c>
      <c r="E16" s="44">
        <f>I6</f>
        <v>0</v>
      </c>
      <c r="F16" s="42">
        <f>K11</f>
        <v>0</v>
      </c>
      <c r="G16" s="43" t="s">
        <v>0</v>
      </c>
      <c r="H16" s="44">
        <f>I11</f>
        <v>0</v>
      </c>
      <c r="I16" s="84"/>
      <c r="J16" s="85"/>
      <c r="K16" s="86"/>
      <c r="L16" s="42">
        <f>AH4</f>
        <v>0</v>
      </c>
      <c r="M16" s="43" t="s">
        <v>0</v>
      </c>
      <c r="N16" s="44">
        <f>AJ4</f>
        <v>0</v>
      </c>
      <c r="O16" s="42">
        <f>AJ6</f>
        <v>0</v>
      </c>
      <c r="P16" s="43" t="s">
        <v>0</v>
      </c>
      <c r="Q16" s="44">
        <f>AH6</f>
        <v>0</v>
      </c>
      <c r="R16" s="91"/>
      <c r="S16" s="93"/>
      <c r="T16" s="95"/>
      <c r="U16" s="135"/>
      <c r="V16" s="112"/>
      <c r="W16" s="136"/>
    </row>
    <row r="17" spans="2:23" ht="15" thickBot="1" x14ac:dyDescent="0.35">
      <c r="B17" s="79"/>
      <c r="C17" s="42">
        <f>K7</f>
        <v>0</v>
      </c>
      <c r="D17" s="43" t="s">
        <v>0</v>
      </c>
      <c r="E17" s="44">
        <f>I7</f>
        <v>0</v>
      </c>
      <c r="F17" s="42">
        <f>K12</f>
        <v>0</v>
      </c>
      <c r="G17" s="43" t="s">
        <v>0</v>
      </c>
      <c r="H17" s="44">
        <f>I12</f>
        <v>0</v>
      </c>
      <c r="I17" s="84"/>
      <c r="J17" s="85"/>
      <c r="K17" s="86"/>
      <c r="L17" s="42">
        <f>AK4</f>
        <v>0</v>
      </c>
      <c r="M17" s="43" t="s">
        <v>0</v>
      </c>
      <c r="N17" s="44">
        <f>AM4</f>
        <v>0</v>
      </c>
      <c r="O17" s="42">
        <f>AM6</f>
        <v>0</v>
      </c>
      <c r="P17" s="43" t="s">
        <v>0</v>
      </c>
      <c r="Q17" s="44">
        <f>AK6</f>
        <v>0</v>
      </c>
      <c r="R17" s="91">
        <f>O18+L18+F18+C18</f>
        <v>0</v>
      </c>
      <c r="S17" s="93" t="s">
        <v>0</v>
      </c>
      <c r="T17" s="95">
        <f>Q18+N18+H18+E18</f>
        <v>0</v>
      </c>
      <c r="U17" s="135"/>
      <c r="V17" s="112"/>
      <c r="W17" s="136"/>
    </row>
    <row r="18" spans="2:23" ht="15" thickBot="1" x14ac:dyDescent="0.35">
      <c r="B18" s="80"/>
      <c r="C18" s="46">
        <f>SUM(C15:C17)</f>
        <v>0</v>
      </c>
      <c r="D18" s="47" t="s">
        <v>0</v>
      </c>
      <c r="E18" s="48">
        <f>SUM(E15:E17)</f>
        <v>0</v>
      </c>
      <c r="F18" s="46">
        <f>SUM(F15:F17)</f>
        <v>0</v>
      </c>
      <c r="G18" s="47" t="s">
        <v>0</v>
      </c>
      <c r="H18" s="48">
        <f>SUM(H15:H17)</f>
        <v>0</v>
      </c>
      <c r="I18" s="87"/>
      <c r="J18" s="88"/>
      <c r="K18" s="89"/>
      <c r="L18" s="46">
        <f>SUM(L15:L17)</f>
        <v>0</v>
      </c>
      <c r="M18" s="47" t="s">
        <v>0</v>
      </c>
      <c r="N18" s="48">
        <f>SUM(N15:N17)</f>
        <v>0</v>
      </c>
      <c r="O18" s="46">
        <f>SUM(O15:O17)</f>
        <v>0</v>
      </c>
      <c r="P18" s="47" t="s">
        <v>0</v>
      </c>
      <c r="Q18" s="48">
        <f>SUM(Q15:Q17)</f>
        <v>0</v>
      </c>
      <c r="R18" s="114"/>
      <c r="S18" s="115"/>
      <c r="T18" s="116"/>
      <c r="U18" s="135"/>
      <c r="V18" s="112"/>
      <c r="W18" s="136"/>
    </row>
    <row r="19" spans="2:23" ht="15" thickBot="1" x14ac:dyDescent="0.35">
      <c r="B19" s="78" t="e">
        <f>TÝMY!#REF!</f>
        <v>#REF!</v>
      </c>
      <c r="C19" s="38">
        <f>N4</f>
        <v>0</v>
      </c>
      <c r="D19" s="41" t="s">
        <v>0</v>
      </c>
      <c r="E19" s="40">
        <f>L4</f>
        <v>0</v>
      </c>
      <c r="F19" s="38">
        <f>N9</f>
        <v>0</v>
      </c>
      <c r="G19" s="41" t="s">
        <v>0</v>
      </c>
      <c r="H19" s="40">
        <f>L9</f>
        <v>0</v>
      </c>
      <c r="I19" s="38">
        <f>N14</f>
        <v>0</v>
      </c>
      <c r="J19" s="41" t="s">
        <v>0</v>
      </c>
      <c r="K19" s="40">
        <f>L14</f>
        <v>0</v>
      </c>
      <c r="L19" s="81"/>
      <c r="M19" s="82"/>
      <c r="N19" s="83"/>
      <c r="O19" s="38">
        <f>AB7</f>
        <v>0</v>
      </c>
      <c r="P19" s="41" t="s">
        <v>0</v>
      </c>
      <c r="Q19" s="40">
        <f>AD7</f>
        <v>0</v>
      </c>
      <c r="R19" s="90">
        <f>O19+I19+F19+C19</f>
        <v>0</v>
      </c>
      <c r="S19" s="92" t="s">
        <v>0</v>
      </c>
      <c r="T19" s="94">
        <f>Q19+K19+H19+E19</f>
        <v>0</v>
      </c>
      <c r="U19" s="135">
        <f>R19</f>
        <v>0</v>
      </c>
      <c r="V19" s="112" t="e">
        <f>R22/T22</f>
        <v>#DIV/0!</v>
      </c>
      <c r="W19" s="136"/>
    </row>
    <row r="20" spans="2:23" ht="15" thickBot="1" x14ac:dyDescent="0.35">
      <c r="B20" s="79"/>
      <c r="C20" s="42">
        <f>N5</f>
        <v>0</v>
      </c>
      <c r="D20" s="43" t="s">
        <v>0</v>
      </c>
      <c r="E20" s="44">
        <f>L5</f>
        <v>0</v>
      </c>
      <c r="F20" s="42">
        <f>N10</f>
        <v>0</v>
      </c>
      <c r="G20" s="43" t="s">
        <v>0</v>
      </c>
      <c r="H20" s="44">
        <f>L10</f>
        <v>0</v>
      </c>
      <c r="I20" s="42">
        <f>N15</f>
        <v>0</v>
      </c>
      <c r="J20" s="43" t="s">
        <v>0</v>
      </c>
      <c r="K20" s="44">
        <f>L15</f>
        <v>0</v>
      </c>
      <c r="L20" s="84"/>
      <c r="M20" s="85"/>
      <c r="N20" s="86"/>
      <c r="O20" s="42">
        <f>AE7</f>
        <v>0</v>
      </c>
      <c r="P20" s="43" t="s">
        <v>0</v>
      </c>
      <c r="Q20" s="44">
        <f>AG7</f>
        <v>0</v>
      </c>
      <c r="R20" s="91"/>
      <c r="S20" s="93"/>
      <c r="T20" s="95"/>
      <c r="U20" s="135"/>
      <c r="V20" s="112"/>
      <c r="W20" s="136"/>
    </row>
    <row r="21" spans="2:23" ht="15" thickBot="1" x14ac:dyDescent="0.35">
      <c r="B21" s="79"/>
      <c r="C21" s="42">
        <f>N6</f>
        <v>0</v>
      </c>
      <c r="D21" s="43" t="s">
        <v>0</v>
      </c>
      <c r="E21" s="44">
        <f>L6</f>
        <v>0</v>
      </c>
      <c r="F21" s="42">
        <f>N11</f>
        <v>0</v>
      </c>
      <c r="G21" s="43" t="s">
        <v>0</v>
      </c>
      <c r="H21" s="44">
        <f>L11</f>
        <v>0</v>
      </c>
      <c r="I21" s="42">
        <f>N16</f>
        <v>0</v>
      </c>
      <c r="J21" s="43" t="s">
        <v>0</v>
      </c>
      <c r="K21" s="44">
        <f>L16</f>
        <v>0</v>
      </c>
      <c r="L21" s="84"/>
      <c r="M21" s="85"/>
      <c r="N21" s="86"/>
      <c r="O21" s="42">
        <f>AH7</f>
        <v>0</v>
      </c>
      <c r="P21" s="43" t="s">
        <v>0</v>
      </c>
      <c r="Q21" s="44">
        <f>AJ7</f>
        <v>0</v>
      </c>
      <c r="R21" s="91"/>
      <c r="S21" s="93"/>
      <c r="T21" s="95"/>
      <c r="U21" s="135"/>
      <c r="V21" s="112"/>
      <c r="W21" s="136"/>
    </row>
    <row r="22" spans="2:23" ht="15" thickBot="1" x14ac:dyDescent="0.35">
      <c r="B22" s="79"/>
      <c r="C22" s="42">
        <f>N7</f>
        <v>0</v>
      </c>
      <c r="D22" s="43" t="s">
        <v>0</v>
      </c>
      <c r="E22" s="44">
        <f>L7</f>
        <v>0</v>
      </c>
      <c r="F22" s="42">
        <f>N12</f>
        <v>0</v>
      </c>
      <c r="G22" s="43" t="s">
        <v>0</v>
      </c>
      <c r="H22" s="44">
        <f>L12</f>
        <v>0</v>
      </c>
      <c r="I22" s="42">
        <f>N17</f>
        <v>0</v>
      </c>
      <c r="J22" s="43" t="s">
        <v>0</v>
      </c>
      <c r="K22" s="44">
        <f>L17</f>
        <v>0</v>
      </c>
      <c r="L22" s="84"/>
      <c r="M22" s="85"/>
      <c r="N22" s="86"/>
      <c r="O22" s="42">
        <f>AK7</f>
        <v>0</v>
      </c>
      <c r="P22" s="43" t="s">
        <v>0</v>
      </c>
      <c r="Q22" s="44">
        <f>AM7</f>
        <v>0</v>
      </c>
      <c r="R22" s="91">
        <f>O23+I23+F23+C23</f>
        <v>0</v>
      </c>
      <c r="S22" s="93" t="s">
        <v>0</v>
      </c>
      <c r="T22" s="95">
        <f>Q23+K23+H23+E23</f>
        <v>0</v>
      </c>
      <c r="U22" s="135"/>
      <c r="V22" s="112"/>
      <c r="W22" s="136"/>
    </row>
    <row r="23" spans="2:23" ht="15" thickBot="1" x14ac:dyDescent="0.35">
      <c r="B23" s="80"/>
      <c r="C23" s="46">
        <f>SUM(C20:C22)</f>
        <v>0</v>
      </c>
      <c r="D23" s="47" t="s">
        <v>0</v>
      </c>
      <c r="E23" s="48">
        <f>SUM(E20:E22)</f>
        <v>0</v>
      </c>
      <c r="F23" s="46">
        <f>SUM(F20:F22)</f>
        <v>0</v>
      </c>
      <c r="G23" s="47" t="s">
        <v>0</v>
      </c>
      <c r="H23" s="48">
        <f>SUM(H20:H22)</f>
        <v>0</v>
      </c>
      <c r="I23" s="46">
        <f>SUM(I20:I22)</f>
        <v>0</v>
      </c>
      <c r="J23" s="47" t="s">
        <v>0</v>
      </c>
      <c r="K23" s="48">
        <f>SUM(K20:K22)</f>
        <v>0</v>
      </c>
      <c r="L23" s="87"/>
      <c r="M23" s="88"/>
      <c r="N23" s="89"/>
      <c r="O23" s="46">
        <f>SUM(O20:O22)</f>
        <v>0</v>
      </c>
      <c r="P23" s="47" t="s">
        <v>0</v>
      </c>
      <c r="Q23" s="48">
        <f>SUM(Q20:Q22)</f>
        <v>0</v>
      </c>
      <c r="R23" s="114"/>
      <c r="S23" s="115"/>
      <c r="T23" s="116"/>
      <c r="U23" s="135"/>
      <c r="V23" s="112"/>
      <c r="W23" s="136"/>
    </row>
    <row r="24" spans="2:23" ht="15" thickBot="1" x14ac:dyDescent="0.35">
      <c r="B24" s="78" t="e">
        <f>TÝMY!#REF!</f>
        <v>#REF!</v>
      </c>
      <c r="C24" s="38">
        <f>Q4</f>
        <v>0</v>
      </c>
      <c r="D24" s="41" t="s">
        <v>0</v>
      </c>
      <c r="E24" s="40">
        <f>O4</f>
        <v>0</v>
      </c>
      <c r="F24" s="38">
        <f>Q9</f>
        <v>1</v>
      </c>
      <c r="G24" s="41" t="s">
        <v>0</v>
      </c>
      <c r="H24" s="40">
        <f>O9</f>
        <v>1</v>
      </c>
      <c r="I24" s="38">
        <f>Q14</f>
        <v>0</v>
      </c>
      <c r="J24" s="41" t="s">
        <v>0</v>
      </c>
      <c r="K24" s="40">
        <f>O14</f>
        <v>0</v>
      </c>
      <c r="L24" s="38">
        <f>Q19</f>
        <v>0</v>
      </c>
      <c r="M24" s="41" t="s">
        <v>0</v>
      </c>
      <c r="N24" s="40">
        <f>O19</f>
        <v>0</v>
      </c>
      <c r="O24" s="81"/>
      <c r="P24" s="82"/>
      <c r="Q24" s="83"/>
      <c r="R24" s="90">
        <f>L24+I24+F24+C24</f>
        <v>1</v>
      </c>
      <c r="S24" s="92" t="s">
        <v>0</v>
      </c>
      <c r="T24" s="94">
        <f>N24+K24+H24+E24</f>
        <v>1</v>
      </c>
      <c r="U24" s="135">
        <f>R24</f>
        <v>1</v>
      </c>
      <c r="V24" s="112">
        <f>R27/T27</f>
        <v>1.0208333333333333</v>
      </c>
      <c r="W24" s="136"/>
    </row>
    <row r="25" spans="2:23" ht="15" thickBot="1" x14ac:dyDescent="0.35">
      <c r="B25" s="79"/>
      <c r="C25" s="42">
        <f>Q5</f>
        <v>0</v>
      </c>
      <c r="D25" s="43" t="s">
        <v>0</v>
      </c>
      <c r="E25" s="44">
        <f>O5</f>
        <v>0</v>
      </c>
      <c r="F25" s="42">
        <f>Q10</f>
        <v>25</v>
      </c>
      <c r="G25" s="43" t="s">
        <v>0</v>
      </c>
      <c r="H25" s="44">
        <f>O10</f>
        <v>23</v>
      </c>
      <c r="I25" s="42">
        <f>Q15</f>
        <v>0</v>
      </c>
      <c r="J25" s="43" t="s">
        <v>0</v>
      </c>
      <c r="K25" s="44">
        <f>O15</f>
        <v>0</v>
      </c>
      <c r="L25" s="42">
        <f>Q20</f>
        <v>0</v>
      </c>
      <c r="M25" s="43" t="s">
        <v>0</v>
      </c>
      <c r="N25" s="44">
        <f>O20</f>
        <v>0</v>
      </c>
      <c r="O25" s="84"/>
      <c r="P25" s="85"/>
      <c r="Q25" s="86"/>
      <c r="R25" s="91"/>
      <c r="S25" s="93"/>
      <c r="T25" s="95"/>
      <c r="U25" s="135"/>
      <c r="V25" s="112"/>
      <c r="W25" s="136"/>
    </row>
    <row r="26" spans="2:23" ht="15" thickBot="1" x14ac:dyDescent="0.35">
      <c r="B26" s="79"/>
      <c r="C26" s="42">
        <f>Q6</f>
        <v>0</v>
      </c>
      <c r="D26" s="43" t="s">
        <v>0</v>
      </c>
      <c r="E26" s="44">
        <f>O6</f>
        <v>0</v>
      </c>
      <c r="F26" s="42">
        <f>Q11</f>
        <v>24</v>
      </c>
      <c r="G26" s="43" t="s">
        <v>0</v>
      </c>
      <c r="H26" s="44">
        <f>O11</f>
        <v>25</v>
      </c>
      <c r="I26" s="42">
        <f>Q16</f>
        <v>0</v>
      </c>
      <c r="J26" s="43" t="s">
        <v>0</v>
      </c>
      <c r="K26" s="44">
        <f>O16</f>
        <v>0</v>
      </c>
      <c r="L26" s="42">
        <f>Q21</f>
        <v>0</v>
      </c>
      <c r="M26" s="43" t="s">
        <v>0</v>
      </c>
      <c r="N26" s="44">
        <f>O21</f>
        <v>0</v>
      </c>
      <c r="O26" s="84"/>
      <c r="P26" s="85"/>
      <c r="Q26" s="86"/>
      <c r="R26" s="91"/>
      <c r="S26" s="93"/>
      <c r="T26" s="95"/>
      <c r="U26" s="135"/>
      <c r="V26" s="112"/>
      <c r="W26" s="136"/>
    </row>
    <row r="27" spans="2:23" ht="15" thickBot="1" x14ac:dyDescent="0.35">
      <c r="B27" s="79"/>
      <c r="C27" s="42">
        <f>Q7</f>
        <v>0</v>
      </c>
      <c r="D27" s="43" t="s">
        <v>0</v>
      </c>
      <c r="E27" s="44">
        <f>O7</f>
        <v>0</v>
      </c>
      <c r="F27" s="42">
        <f>Q12</f>
        <v>0</v>
      </c>
      <c r="G27" s="43" t="s">
        <v>0</v>
      </c>
      <c r="H27" s="44">
        <f>O12</f>
        <v>0</v>
      </c>
      <c r="I27" s="42">
        <f>Q17</f>
        <v>0</v>
      </c>
      <c r="J27" s="43" t="s">
        <v>0</v>
      </c>
      <c r="K27" s="44">
        <f>O17</f>
        <v>0</v>
      </c>
      <c r="L27" s="42">
        <f>Q22</f>
        <v>0</v>
      </c>
      <c r="M27" s="43" t="s">
        <v>0</v>
      </c>
      <c r="N27" s="44">
        <f>O22</f>
        <v>0</v>
      </c>
      <c r="O27" s="84"/>
      <c r="P27" s="85"/>
      <c r="Q27" s="86"/>
      <c r="R27" s="91">
        <f>L28+I28+F28+C28</f>
        <v>49</v>
      </c>
      <c r="S27" s="93" t="s">
        <v>0</v>
      </c>
      <c r="T27" s="95">
        <f>N28+K28+H28+E28</f>
        <v>48</v>
      </c>
      <c r="U27" s="135"/>
      <c r="V27" s="112"/>
      <c r="W27" s="136"/>
    </row>
    <row r="28" spans="2:23" ht="15" thickBot="1" x14ac:dyDescent="0.35">
      <c r="B28" s="80"/>
      <c r="C28" s="46">
        <f>SUM(C25:C27)</f>
        <v>0</v>
      </c>
      <c r="D28" s="47" t="s">
        <v>0</v>
      </c>
      <c r="E28" s="48">
        <f>SUM(E25:E27)</f>
        <v>0</v>
      </c>
      <c r="F28" s="46">
        <f>SUM(F25:F27)</f>
        <v>49</v>
      </c>
      <c r="G28" s="47" t="s">
        <v>0</v>
      </c>
      <c r="H28" s="48">
        <f>SUM(H25:H27)</f>
        <v>48</v>
      </c>
      <c r="I28" s="46">
        <f>SUM(I25:I27)</f>
        <v>0</v>
      </c>
      <c r="J28" s="47" t="s">
        <v>0</v>
      </c>
      <c r="K28" s="48">
        <f>SUM(K25:K27)</f>
        <v>0</v>
      </c>
      <c r="L28" s="46">
        <f>SUM(L25:L27)</f>
        <v>0</v>
      </c>
      <c r="M28" s="47" t="s">
        <v>0</v>
      </c>
      <c r="N28" s="48">
        <f>SUM(N25:N27)</f>
        <v>0</v>
      </c>
      <c r="O28" s="87"/>
      <c r="P28" s="88"/>
      <c r="Q28" s="89"/>
      <c r="R28" s="114"/>
      <c r="S28" s="115"/>
      <c r="T28" s="116"/>
      <c r="U28" s="135"/>
      <c r="V28" s="112"/>
      <c r="W28" s="136"/>
    </row>
  </sheetData>
  <mergeCells count="72">
    <mergeCell ref="O2:Q3"/>
    <mergeCell ref="B2:B3"/>
    <mergeCell ref="C2:E3"/>
    <mergeCell ref="F2:H3"/>
    <mergeCell ref="I2:K3"/>
    <mergeCell ref="L2:N3"/>
    <mergeCell ref="B4:B8"/>
    <mergeCell ref="C4:E8"/>
    <mergeCell ref="R4:R6"/>
    <mergeCell ref="S4:S6"/>
    <mergeCell ref="T4:T6"/>
    <mergeCell ref="AE2:AG2"/>
    <mergeCell ref="AH2:AJ2"/>
    <mergeCell ref="AK2:AM2"/>
    <mergeCell ref="AN2:AP2"/>
    <mergeCell ref="R3:T3"/>
    <mergeCell ref="R2:T2"/>
    <mergeCell ref="U2:U3"/>
    <mergeCell ref="V2:V3"/>
    <mergeCell ref="W2:W3"/>
    <mergeCell ref="Y2:AA2"/>
    <mergeCell ref="AB2:AD2"/>
    <mergeCell ref="U4:U8"/>
    <mergeCell ref="V4:V8"/>
    <mergeCell ref="W4:W8"/>
    <mergeCell ref="R7:R8"/>
    <mergeCell ref="S7:S8"/>
    <mergeCell ref="T7:T8"/>
    <mergeCell ref="B9:B13"/>
    <mergeCell ref="F9:H13"/>
    <mergeCell ref="R9:R11"/>
    <mergeCell ref="S9:S11"/>
    <mergeCell ref="T9:T11"/>
    <mergeCell ref="B14:B18"/>
    <mergeCell ref="I14:K18"/>
    <mergeCell ref="R14:R16"/>
    <mergeCell ref="S14:S16"/>
    <mergeCell ref="T14:T16"/>
    <mergeCell ref="V9:V13"/>
    <mergeCell ref="W9:W13"/>
    <mergeCell ref="R12:R13"/>
    <mergeCell ref="S12:S13"/>
    <mergeCell ref="T12:T13"/>
    <mergeCell ref="U9:U13"/>
    <mergeCell ref="U14:U18"/>
    <mergeCell ref="V14:V18"/>
    <mergeCell ref="W14:W18"/>
    <mergeCell ref="R17:R18"/>
    <mergeCell ref="S17:S18"/>
    <mergeCell ref="T17:T18"/>
    <mergeCell ref="B19:B23"/>
    <mergeCell ref="L19:N23"/>
    <mergeCell ref="R19:R21"/>
    <mergeCell ref="S19:S21"/>
    <mergeCell ref="T19:T21"/>
    <mergeCell ref="B24:B28"/>
    <mergeCell ref="O24:Q28"/>
    <mergeCell ref="R24:R26"/>
    <mergeCell ref="S24:S26"/>
    <mergeCell ref="T24:T26"/>
    <mergeCell ref="V19:V23"/>
    <mergeCell ref="W19:W23"/>
    <mergeCell ref="R22:R23"/>
    <mergeCell ref="S22:S23"/>
    <mergeCell ref="T22:T23"/>
    <mergeCell ref="U19:U23"/>
    <mergeCell ref="U24:U28"/>
    <mergeCell ref="V24:V28"/>
    <mergeCell ref="W24:W28"/>
    <mergeCell ref="R27:R28"/>
    <mergeCell ref="S27:S28"/>
    <mergeCell ref="T27:T28"/>
  </mergeCells>
  <pageMargins left="0.7" right="0.7" top="0.78740157499999996" bottom="0.78740157499999996" header="0.3" footer="0.3"/>
  <pageSetup paperSize="9" scale="95" orientation="landscape" horizontalDpi="360" verticalDpi="360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2</vt:i4>
      </vt:variant>
    </vt:vector>
  </HeadingPairs>
  <TitlesOfParts>
    <vt:vector size="9" baseType="lpstr">
      <vt:lpstr>TÝMY</vt:lpstr>
      <vt:lpstr>Seznam</vt:lpstr>
      <vt:lpstr>A-5 členná skupina</vt:lpstr>
      <vt:lpstr>B - 5-ti členná skupina </vt:lpstr>
      <vt:lpstr>finále, umístění</vt:lpstr>
      <vt:lpstr>A-4 členná skupina</vt:lpstr>
      <vt:lpstr>XX - 5-ti členná skupina</vt:lpstr>
      <vt:lpstr>'B - 5-ti členná skupina '!Oblast_tisku</vt:lpstr>
      <vt:lpstr>'XX - 5-ti členná skupina'!Oblast_tisku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</dc:creator>
  <cp:lastModifiedBy>Šárka Sonnková</cp:lastModifiedBy>
  <cp:lastPrinted>2025-09-01T11:49:32Z</cp:lastPrinted>
  <dcterms:created xsi:type="dcterms:W3CDTF">2017-06-19T13:40:21Z</dcterms:created>
  <dcterms:modified xsi:type="dcterms:W3CDTF">2026-08-16T15:32:16Z</dcterms:modified>
</cp:coreProperties>
</file>