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OLEJBAL\TURNAJE\ČERVEN\Výsledky_Zhodnocení\2026\"/>
    </mc:Choice>
  </mc:AlternateContent>
  <xr:revisionPtr revIDLastSave="0" documentId="13_ncr:1_{B3637539-D0FA-4DB9-95CF-9A254D677EF3}" xr6:coauthVersionLast="47" xr6:coauthVersionMax="47" xr10:uidLastSave="{00000000-0000-0000-0000-000000000000}"/>
  <bookViews>
    <workbookView xWindow="-108" yWindow="-108" windowWidth="23256" windowHeight="12456" firstSheet="4" activeTab="7" xr2:uid="{00000000-000D-0000-FFFF-FFFF00000000}"/>
  </bookViews>
  <sheets>
    <sheet name="U14M" sheetId="16" r:id="rId1"/>
    <sheet name="U14Z" sheetId="17" r:id="rId2"/>
    <sheet name="U16Z" sheetId="14" r:id="rId3"/>
    <sheet name="U16M" sheetId="19" r:id="rId4"/>
    <sheet name="U14M-3 hala" sheetId="21" r:id="rId5"/>
    <sheet name="U14Z-3A-kurty+3B-hala+3C-hala" sheetId="23" r:id="rId6"/>
    <sheet name="U14ZFIN-1-3+4-6+7-9" sheetId="18" r:id="rId7"/>
    <sheet name="U16Zkurty-4+3" sheetId="8" r:id="rId8"/>
    <sheet name="U16Mkurty-4" sheetId="24" r:id="rId9"/>
    <sheet name="Pořadí utkání kurty" sheetId="25" r:id="rId10"/>
    <sheet name="seznam k tisku" sheetId="26" r:id="rId11"/>
  </sheets>
  <definedNames>
    <definedName name="_xlnm.Print_Area" localSheetId="8">'U16Mkurty-4'!$A$1:$AR$41</definedName>
    <definedName name="_xlnm.Print_Area" localSheetId="7">'U16Zkurty-4+3'!$A$1:$AR$95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4" l="1"/>
  <c r="Y15" i="24" s="1"/>
  <c r="F71" i="8"/>
  <c r="E71" i="8"/>
  <c r="C71" i="8"/>
  <c r="E70" i="8"/>
  <c r="W61" i="8"/>
  <c r="N66" i="8"/>
  <c r="I71" i="8" s="1"/>
  <c r="L66" i="8"/>
  <c r="K71" i="8" s="1"/>
  <c r="C66" i="8"/>
  <c r="N65" i="8"/>
  <c r="I70" i="8" s="1"/>
  <c r="L65" i="8"/>
  <c r="K70" i="8" s="1"/>
  <c r="C65" i="8"/>
  <c r="AN64" i="8"/>
  <c r="AL64" i="8"/>
  <c r="W64" i="8"/>
  <c r="N64" i="8"/>
  <c r="I69" i="8" s="1"/>
  <c r="I72" i="8" s="1"/>
  <c r="L64" i="8"/>
  <c r="L67" i="8" s="1"/>
  <c r="AN63" i="8"/>
  <c r="AL63" i="8"/>
  <c r="Y63" i="8"/>
  <c r="N63" i="8"/>
  <c r="I68" i="8" s="1"/>
  <c r="L63" i="8"/>
  <c r="K68" i="8" s="1"/>
  <c r="H63" i="8"/>
  <c r="C63" i="8"/>
  <c r="Y61" i="8"/>
  <c r="AN62" i="8"/>
  <c r="AL62" i="8"/>
  <c r="Y62" i="8"/>
  <c r="W62" i="8"/>
  <c r="AN61" i="8"/>
  <c r="AL61" i="8"/>
  <c r="N61" i="8"/>
  <c r="L61" i="8"/>
  <c r="H71" i="8" s="1"/>
  <c r="K61" i="8"/>
  <c r="F66" i="8" s="1"/>
  <c r="I61" i="8"/>
  <c r="H66" i="8" s="1"/>
  <c r="AN60" i="8"/>
  <c r="AL60" i="8"/>
  <c r="Y60" i="8"/>
  <c r="W60" i="8"/>
  <c r="N60" i="8"/>
  <c r="F70" i="8" s="1"/>
  <c r="L60" i="8"/>
  <c r="H70" i="8" s="1"/>
  <c r="K60" i="8"/>
  <c r="F65" i="8" s="1"/>
  <c r="I60" i="8"/>
  <c r="H65" i="8" s="1"/>
  <c r="AN59" i="8"/>
  <c r="AL59" i="8"/>
  <c r="Y59" i="8"/>
  <c r="W59" i="8"/>
  <c r="N59" i="8"/>
  <c r="N62" i="8" s="1"/>
  <c r="L59" i="8"/>
  <c r="L62" i="8" s="1"/>
  <c r="K59" i="8"/>
  <c r="F64" i="8" s="1"/>
  <c r="I59" i="8"/>
  <c r="H64" i="8" s="1"/>
  <c r="N58" i="8"/>
  <c r="F68" i="8" s="1"/>
  <c r="L58" i="8"/>
  <c r="K58" i="8"/>
  <c r="F63" i="8" s="1"/>
  <c r="I58" i="8"/>
  <c r="C58" i="8"/>
  <c r="W63" i="8"/>
  <c r="N56" i="8"/>
  <c r="L56" i="8"/>
  <c r="K56" i="8"/>
  <c r="I56" i="8"/>
  <c r="E66" i="8" s="1"/>
  <c r="H56" i="8"/>
  <c r="C61" i="8" s="1"/>
  <c r="F56" i="8"/>
  <c r="E61" i="8" s="1"/>
  <c r="N55" i="8"/>
  <c r="C70" i="8" s="1"/>
  <c r="L55" i="8"/>
  <c r="K55" i="8"/>
  <c r="I55" i="8"/>
  <c r="E65" i="8" s="1"/>
  <c r="H55" i="8"/>
  <c r="C60" i="8" s="1"/>
  <c r="F55" i="8"/>
  <c r="E60" i="8" s="1"/>
  <c r="N54" i="8"/>
  <c r="N57" i="8" s="1"/>
  <c r="L54" i="8"/>
  <c r="E69" i="8" s="1"/>
  <c r="E72" i="8" s="1"/>
  <c r="K54" i="8"/>
  <c r="K57" i="8" s="1"/>
  <c r="I54" i="8"/>
  <c r="E64" i="8" s="1"/>
  <c r="H54" i="8"/>
  <c r="H57" i="8" s="1"/>
  <c r="F54" i="8"/>
  <c r="E59" i="8" s="1"/>
  <c r="N53" i="8"/>
  <c r="C68" i="8" s="1"/>
  <c r="L53" i="8"/>
  <c r="E68" i="8" s="1"/>
  <c r="K53" i="8"/>
  <c r="I53" i="8"/>
  <c r="E63" i="8" s="1"/>
  <c r="H53" i="8"/>
  <c r="F53" i="8"/>
  <c r="Y64" i="8"/>
  <c r="L51" i="8"/>
  <c r="I51" i="8"/>
  <c r="F51" i="8"/>
  <c r="AN83" i="8"/>
  <c r="F21" i="18"/>
  <c r="E20" i="18"/>
  <c r="F19" i="18"/>
  <c r="K18" i="18"/>
  <c r="B18" i="18"/>
  <c r="AA4" i="18" s="1"/>
  <c r="N16" i="18"/>
  <c r="I21" i="18" s="1"/>
  <c r="L16" i="18"/>
  <c r="K21" i="18" s="1"/>
  <c r="H16" i="18"/>
  <c r="N15" i="18"/>
  <c r="I20" i="18" s="1"/>
  <c r="L15" i="18"/>
  <c r="K20" i="18" s="1"/>
  <c r="H15" i="18"/>
  <c r="N14" i="18"/>
  <c r="I19" i="18" s="1"/>
  <c r="I22" i="18" s="1"/>
  <c r="L14" i="18"/>
  <c r="K19" i="18" s="1"/>
  <c r="K22" i="18" s="1"/>
  <c r="N13" i="18"/>
  <c r="I18" i="18" s="1"/>
  <c r="L13" i="18"/>
  <c r="N11" i="18"/>
  <c r="L11" i="18"/>
  <c r="H21" i="18" s="1"/>
  <c r="K11" i="18"/>
  <c r="F16" i="18" s="1"/>
  <c r="I11" i="18"/>
  <c r="N10" i="18"/>
  <c r="F20" i="18" s="1"/>
  <c r="L10" i="18"/>
  <c r="H20" i="18" s="1"/>
  <c r="K10" i="18"/>
  <c r="F15" i="18" s="1"/>
  <c r="I10" i="18"/>
  <c r="I12" i="18" s="1"/>
  <c r="N9" i="18"/>
  <c r="L9" i="18"/>
  <c r="K9" i="18"/>
  <c r="I9" i="18"/>
  <c r="H14" i="18" s="1"/>
  <c r="N8" i="18"/>
  <c r="F18" i="18" s="1"/>
  <c r="L8" i="18"/>
  <c r="H18" i="18" s="1"/>
  <c r="K8" i="18"/>
  <c r="F13" i="18" s="1"/>
  <c r="I8" i="18"/>
  <c r="H13" i="18" s="1"/>
  <c r="AR7" i="18"/>
  <c r="AP7" i="18"/>
  <c r="AC7" i="18"/>
  <c r="AA7" i="18"/>
  <c r="AR6" i="18"/>
  <c r="AP6" i="18"/>
  <c r="AA6" i="18"/>
  <c r="N6" i="18"/>
  <c r="C21" i="18" s="1"/>
  <c r="L6" i="18"/>
  <c r="E21" i="18" s="1"/>
  <c r="K6" i="18"/>
  <c r="C16" i="18" s="1"/>
  <c r="I6" i="18"/>
  <c r="E16" i="18" s="1"/>
  <c r="H6" i="18"/>
  <c r="C11" i="18" s="1"/>
  <c r="F6" i="18"/>
  <c r="E11" i="18" s="1"/>
  <c r="AR5" i="18"/>
  <c r="AP5" i="18"/>
  <c r="AC5" i="18"/>
  <c r="AA5" i="18"/>
  <c r="N5" i="18"/>
  <c r="C20" i="18" s="1"/>
  <c r="L5" i="18"/>
  <c r="K5" i="18"/>
  <c r="C15" i="18" s="1"/>
  <c r="I5" i="18"/>
  <c r="E15" i="18" s="1"/>
  <c r="H5" i="18"/>
  <c r="C10" i="18" s="1"/>
  <c r="F5" i="18"/>
  <c r="E10" i="18" s="1"/>
  <c r="AR4" i="18"/>
  <c r="AP4" i="18"/>
  <c r="AC4" i="18"/>
  <c r="N4" i="18"/>
  <c r="C19" i="18" s="1"/>
  <c r="C22" i="18" s="1"/>
  <c r="L4" i="18"/>
  <c r="E19" i="18" s="1"/>
  <c r="E22" i="18" s="1"/>
  <c r="K4" i="18"/>
  <c r="K7" i="18" s="1"/>
  <c r="I4" i="18"/>
  <c r="I7" i="18" s="1"/>
  <c r="H4" i="18"/>
  <c r="C9" i="18" s="1"/>
  <c r="F4" i="18"/>
  <c r="E9" i="18" s="1"/>
  <c r="AR3" i="18"/>
  <c r="AP3" i="18"/>
  <c r="AC3" i="18"/>
  <c r="AA3" i="18"/>
  <c r="N3" i="18"/>
  <c r="C18" i="18" s="1"/>
  <c r="L3" i="18"/>
  <c r="E18" i="18" s="1"/>
  <c r="K3" i="18"/>
  <c r="C13" i="18" s="1"/>
  <c r="I3" i="18"/>
  <c r="E13" i="18" s="1"/>
  <c r="H3" i="18"/>
  <c r="C8" i="18" s="1"/>
  <c r="F3" i="18"/>
  <c r="E8" i="18" s="1"/>
  <c r="AR2" i="18"/>
  <c r="AP2" i="18"/>
  <c r="AA2" i="18"/>
  <c r="I1" i="18"/>
  <c r="F1" i="18"/>
  <c r="C1" i="18"/>
  <c r="E94" i="8"/>
  <c r="I93" i="8"/>
  <c r="F92" i="8"/>
  <c r="K91" i="8"/>
  <c r="I91" i="8"/>
  <c r="Y86" i="8"/>
  <c r="N89" i="8"/>
  <c r="I94" i="8" s="1"/>
  <c r="L89" i="8"/>
  <c r="K94" i="8" s="1"/>
  <c r="H89" i="8"/>
  <c r="N88" i="8"/>
  <c r="L88" i="8"/>
  <c r="K93" i="8" s="1"/>
  <c r="AN87" i="8"/>
  <c r="AL87" i="8"/>
  <c r="W87" i="8"/>
  <c r="N87" i="8"/>
  <c r="I92" i="8" s="1"/>
  <c r="I95" i="8" s="1"/>
  <c r="L87" i="8"/>
  <c r="K92" i="8" s="1"/>
  <c r="H87" i="8"/>
  <c r="AN86" i="8"/>
  <c r="AL86" i="8"/>
  <c r="N86" i="8"/>
  <c r="L86" i="8"/>
  <c r="Y83" i="8"/>
  <c r="AN85" i="8"/>
  <c r="AL85" i="8"/>
  <c r="AN84" i="8"/>
  <c r="AL84" i="8"/>
  <c r="Y84" i="8"/>
  <c r="W84" i="8"/>
  <c r="N84" i="8"/>
  <c r="F94" i="8" s="1"/>
  <c r="L84" i="8"/>
  <c r="H94" i="8" s="1"/>
  <c r="K84" i="8"/>
  <c r="F89" i="8" s="1"/>
  <c r="I84" i="8"/>
  <c r="E84" i="8"/>
  <c r="C84" i="8"/>
  <c r="AL83" i="8"/>
  <c r="N83" i="8"/>
  <c r="F93" i="8" s="1"/>
  <c r="L83" i="8"/>
  <c r="H93" i="8" s="1"/>
  <c r="K83" i="8"/>
  <c r="F88" i="8" s="1"/>
  <c r="I83" i="8"/>
  <c r="H88" i="8" s="1"/>
  <c r="AN82" i="8"/>
  <c r="AL82" i="8"/>
  <c r="Y82" i="8"/>
  <c r="N82" i="8"/>
  <c r="N85" i="8" s="1"/>
  <c r="L82" i="8"/>
  <c r="H92" i="8" s="1"/>
  <c r="H95" i="8" s="1"/>
  <c r="K82" i="8"/>
  <c r="F87" i="8" s="1"/>
  <c r="F90" i="8" s="1"/>
  <c r="I82" i="8"/>
  <c r="I85" i="8" s="1"/>
  <c r="N81" i="8"/>
  <c r="F91" i="8" s="1"/>
  <c r="L81" i="8"/>
  <c r="H91" i="8" s="1"/>
  <c r="K81" i="8"/>
  <c r="F86" i="8" s="1"/>
  <c r="I81" i="8"/>
  <c r="H86" i="8" s="1"/>
  <c r="Y85" i="8"/>
  <c r="N80" i="8"/>
  <c r="F80" i="8"/>
  <c r="N79" i="8"/>
  <c r="C94" i="8" s="1"/>
  <c r="L79" i="8"/>
  <c r="K79" i="8"/>
  <c r="C89" i="8" s="1"/>
  <c r="I79" i="8"/>
  <c r="E89" i="8" s="1"/>
  <c r="H79" i="8"/>
  <c r="F79" i="8"/>
  <c r="N78" i="8"/>
  <c r="C93" i="8" s="1"/>
  <c r="L78" i="8"/>
  <c r="E93" i="8" s="1"/>
  <c r="K78" i="8"/>
  <c r="C88" i="8" s="1"/>
  <c r="I78" i="8"/>
  <c r="E88" i="8" s="1"/>
  <c r="H78" i="8"/>
  <c r="C83" i="8" s="1"/>
  <c r="F78" i="8"/>
  <c r="E83" i="8" s="1"/>
  <c r="N77" i="8"/>
  <c r="C92" i="8" s="1"/>
  <c r="C95" i="8" s="1"/>
  <c r="L77" i="8"/>
  <c r="E92" i="8" s="1"/>
  <c r="E95" i="8" s="1"/>
  <c r="K77" i="8"/>
  <c r="C87" i="8" s="1"/>
  <c r="I77" i="8"/>
  <c r="E87" i="8" s="1"/>
  <c r="H77" i="8"/>
  <c r="C82" i="8" s="1"/>
  <c r="F77" i="8"/>
  <c r="E82" i="8" s="1"/>
  <c r="N76" i="8"/>
  <c r="C91" i="8" s="1"/>
  <c r="L76" i="8"/>
  <c r="E91" i="8" s="1"/>
  <c r="K76" i="8"/>
  <c r="C86" i="8" s="1"/>
  <c r="I76" i="8"/>
  <c r="E86" i="8" s="1"/>
  <c r="H76" i="8"/>
  <c r="F76" i="8"/>
  <c r="E81" i="8" s="1"/>
  <c r="Y87" i="8"/>
  <c r="L74" i="8"/>
  <c r="I74" i="8"/>
  <c r="F74" i="8"/>
  <c r="C74" i="8"/>
  <c r="B19" i="24"/>
  <c r="L2" i="24" s="1"/>
  <c r="B14" i="24"/>
  <c r="B9" i="24"/>
  <c r="W11" i="24" s="1"/>
  <c r="AN39" i="24"/>
  <c r="AL39" i="24"/>
  <c r="AN35" i="24"/>
  <c r="AL35" i="24"/>
  <c r="AN31" i="24"/>
  <c r="AL31" i="24"/>
  <c r="AN30" i="24"/>
  <c r="AL30" i="24"/>
  <c r="F22" i="24"/>
  <c r="E19" i="24"/>
  <c r="N17" i="24"/>
  <c r="I22" i="24" s="1"/>
  <c r="L17" i="24"/>
  <c r="K22" i="24" s="1"/>
  <c r="H17" i="24"/>
  <c r="N16" i="24"/>
  <c r="I21" i="24" s="1"/>
  <c r="L16" i="24"/>
  <c r="K21" i="24" s="1"/>
  <c r="C16" i="24"/>
  <c r="AN15" i="24"/>
  <c r="AL15" i="24"/>
  <c r="N15" i="24"/>
  <c r="I20" i="24" s="1"/>
  <c r="L15" i="24"/>
  <c r="L18" i="24" s="1"/>
  <c r="H15" i="24"/>
  <c r="AN14" i="24"/>
  <c r="AL14" i="24"/>
  <c r="N14" i="24"/>
  <c r="L14" i="24"/>
  <c r="Y11" i="24"/>
  <c r="AN13" i="24"/>
  <c r="AL13" i="24"/>
  <c r="AN12" i="24"/>
  <c r="AL12" i="24"/>
  <c r="N12" i="24"/>
  <c r="L12" i="24"/>
  <c r="H22" i="24" s="1"/>
  <c r="K12" i="24"/>
  <c r="F17" i="24" s="1"/>
  <c r="I12" i="24"/>
  <c r="AN11" i="24"/>
  <c r="AL11" i="24"/>
  <c r="N11" i="24"/>
  <c r="F21" i="24" s="1"/>
  <c r="L11" i="24"/>
  <c r="H21" i="24" s="1"/>
  <c r="K11" i="24"/>
  <c r="F16" i="24" s="1"/>
  <c r="I11" i="24"/>
  <c r="H16" i="24" s="1"/>
  <c r="E11" i="24"/>
  <c r="AN10" i="24"/>
  <c r="AL10" i="24"/>
  <c r="N10" i="24"/>
  <c r="F20" i="24" s="1"/>
  <c r="L10" i="24"/>
  <c r="H20" i="24" s="1"/>
  <c r="K10" i="24"/>
  <c r="F15" i="24" s="1"/>
  <c r="I10" i="24"/>
  <c r="N9" i="24"/>
  <c r="F19" i="24" s="1"/>
  <c r="L9" i="24"/>
  <c r="H19" i="24" s="1"/>
  <c r="K9" i="24"/>
  <c r="F14" i="24" s="1"/>
  <c r="I9" i="24"/>
  <c r="E9" i="24"/>
  <c r="N7" i="24"/>
  <c r="C22" i="24" s="1"/>
  <c r="L7" i="24"/>
  <c r="E22" i="24" s="1"/>
  <c r="K7" i="24"/>
  <c r="C17" i="24" s="1"/>
  <c r="I7" i="24"/>
  <c r="E17" i="24" s="1"/>
  <c r="H7" i="24"/>
  <c r="F7" i="24"/>
  <c r="E12" i="24" s="1"/>
  <c r="N6" i="24"/>
  <c r="C21" i="24" s="1"/>
  <c r="L6" i="24"/>
  <c r="E21" i="24" s="1"/>
  <c r="K6" i="24"/>
  <c r="I6" i="24"/>
  <c r="H6" i="24"/>
  <c r="C11" i="24" s="1"/>
  <c r="F6" i="24"/>
  <c r="N5" i="24"/>
  <c r="C20" i="24" s="1"/>
  <c r="L5" i="24"/>
  <c r="E20" i="24" s="1"/>
  <c r="K5" i="24"/>
  <c r="C15" i="24" s="1"/>
  <c r="I5" i="24"/>
  <c r="E15" i="24" s="1"/>
  <c r="H5" i="24"/>
  <c r="C10" i="24" s="1"/>
  <c r="F5" i="24"/>
  <c r="E10" i="24" s="1"/>
  <c r="N4" i="24"/>
  <c r="C19" i="24" s="1"/>
  <c r="L4" i="24"/>
  <c r="K4" i="24"/>
  <c r="C14" i="24" s="1"/>
  <c r="I4" i="24"/>
  <c r="H4" i="24"/>
  <c r="C9" i="24" s="1"/>
  <c r="F4" i="24"/>
  <c r="F2" i="24"/>
  <c r="H69" i="8" l="1"/>
  <c r="H72" i="8" s="1"/>
  <c r="Q76" i="8"/>
  <c r="O3" i="18"/>
  <c r="R3" i="18" s="1"/>
  <c r="O53" i="8"/>
  <c r="R53" i="8" s="1"/>
  <c r="Q81" i="8"/>
  <c r="C59" i="8"/>
  <c r="C62" i="8" s="1"/>
  <c r="O58" i="8"/>
  <c r="R58" i="8" s="1"/>
  <c r="E58" i="8"/>
  <c r="Q58" i="8" s="1"/>
  <c r="K69" i="8"/>
  <c r="F67" i="8"/>
  <c r="H67" i="8"/>
  <c r="I8" i="24"/>
  <c r="O4" i="24"/>
  <c r="R4" i="24" s="1"/>
  <c r="Q4" i="24"/>
  <c r="AC2" i="18"/>
  <c r="E67" i="8"/>
  <c r="K72" i="8"/>
  <c r="Q68" i="8"/>
  <c r="O68" i="8"/>
  <c r="R68" i="8" s="1"/>
  <c r="Q56" i="8"/>
  <c r="E62" i="8"/>
  <c r="Q53" i="8"/>
  <c r="I57" i="8"/>
  <c r="O63" i="8"/>
  <c r="R63" i="8" s="1"/>
  <c r="C64" i="8"/>
  <c r="C67" i="8" s="1"/>
  <c r="O66" i="8" s="1"/>
  <c r="I62" i="8"/>
  <c r="Q63" i="8"/>
  <c r="C69" i="8"/>
  <c r="C72" i="8" s="1"/>
  <c r="L57" i="8"/>
  <c r="K62" i="8"/>
  <c r="Q61" i="8" s="1"/>
  <c r="H68" i="8"/>
  <c r="C51" i="8"/>
  <c r="F69" i="8"/>
  <c r="F72" i="8" s="1"/>
  <c r="N67" i="8"/>
  <c r="F57" i="8"/>
  <c r="E14" i="18"/>
  <c r="E17" i="18" s="1"/>
  <c r="F22" i="18"/>
  <c r="O8" i="18"/>
  <c r="R8" i="18" s="1"/>
  <c r="H17" i="18"/>
  <c r="L12" i="18"/>
  <c r="Q13" i="18"/>
  <c r="C14" i="18"/>
  <c r="C17" i="18" s="1"/>
  <c r="K12" i="18"/>
  <c r="Q11" i="18" s="1"/>
  <c r="E12" i="18"/>
  <c r="C12" i="18"/>
  <c r="O11" i="18" s="1"/>
  <c r="N12" i="18"/>
  <c r="O21" i="18"/>
  <c r="Q18" i="18"/>
  <c r="O13" i="18"/>
  <c r="R13" i="18" s="1"/>
  <c r="O18" i="18"/>
  <c r="R18" i="18" s="1"/>
  <c r="F7" i="18"/>
  <c r="L17" i="18"/>
  <c r="H19" i="18"/>
  <c r="H22" i="18" s="1"/>
  <c r="Q21" i="18" s="1"/>
  <c r="Q3" i="18"/>
  <c r="H7" i="18"/>
  <c r="Q6" i="18" s="1"/>
  <c r="Q8" i="18"/>
  <c r="N17" i="18"/>
  <c r="F14" i="18"/>
  <c r="F17" i="18" s="1"/>
  <c r="L1" i="18"/>
  <c r="AC6" i="18"/>
  <c r="N7" i="18"/>
  <c r="L7" i="18"/>
  <c r="E85" i="8"/>
  <c r="Q86" i="8"/>
  <c r="O91" i="8"/>
  <c r="R91" i="8" s="1"/>
  <c r="O94" i="8"/>
  <c r="S91" i="8" s="1"/>
  <c r="C85" i="8"/>
  <c r="Q91" i="8"/>
  <c r="O86" i="8"/>
  <c r="R86" i="8" s="1"/>
  <c r="E90" i="8"/>
  <c r="F95" i="8"/>
  <c r="C90" i="8"/>
  <c r="H90" i="8"/>
  <c r="K95" i="8"/>
  <c r="Q94" i="8" s="1"/>
  <c r="L85" i="8"/>
  <c r="O84" i="8" s="1"/>
  <c r="W86" i="8"/>
  <c r="L90" i="8"/>
  <c r="C81" i="8"/>
  <c r="O81" i="8" s="1"/>
  <c r="R81" i="8" s="1"/>
  <c r="W82" i="8"/>
  <c r="W85" i="8"/>
  <c r="N90" i="8"/>
  <c r="H80" i="8"/>
  <c r="W83" i="8"/>
  <c r="O76" i="8"/>
  <c r="R76" i="8" s="1"/>
  <c r="I80" i="8"/>
  <c r="K80" i="8"/>
  <c r="L80" i="8"/>
  <c r="K85" i="8"/>
  <c r="Q84" i="8" s="1"/>
  <c r="F23" i="24"/>
  <c r="N13" i="24"/>
  <c r="Y13" i="24"/>
  <c r="H8" i="24"/>
  <c r="E13" i="24"/>
  <c r="K8" i="24"/>
  <c r="I13" i="24"/>
  <c r="K20" i="24"/>
  <c r="K23" i="24" s="1"/>
  <c r="W14" i="24"/>
  <c r="F18" i="24"/>
  <c r="W12" i="24"/>
  <c r="Y10" i="24"/>
  <c r="Y14" i="24"/>
  <c r="H18" i="24"/>
  <c r="H23" i="24"/>
  <c r="C18" i="24"/>
  <c r="O9" i="24"/>
  <c r="R9" i="24" s="1"/>
  <c r="O14" i="24"/>
  <c r="R14" i="24" s="1"/>
  <c r="I23" i="24"/>
  <c r="E23" i="24"/>
  <c r="C23" i="24"/>
  <c r="K13" i="24"/>
  <c r="N8" i="24"/>
  <c r="L13" i="24"/>
  <c r="E14" i="24"/>
  <c r="E16" i="24"/>
  <c r="E18" i="24" s="1"/>
  <c r="I19" i="24"/>
  <c r="O19" i="24" s="1"/>
  <c r="R19" i="24" s="1"/>
  <c r="Q9" i="24"/>
  <c r="Y12" i="24"/>
  <c r="K19" i="24"/>
  <c r="Q19" i="24" s="1"/>
  <c r="I2" i="24"/>
  <c r="W10" i="24"/>
  <c r="W13" i="24"/>
  <c r="H14" i="24"/>
  <c r="Q14" i="24" s="1"/>
  <c r="N18" i="24"/>
  <c r="L8" i="24"/>
  <c r="C2" i="24"/>
  <c r="C12" i="24"/>
  <c r="C13" i="24" s="1"/>
  <c r="F8" i="24"/>
  <c r="W15" i="24"/>
  <c r="Q71" i="8" l="1"/>
  <c r="Q66" i="8"/>
  <c r="S63" i="8" s="1"/>
  <c r="Q79" i="8"/>
  <c r="O71" i="8"/>
  <c r="O61" i="8"/>
  <c r="S58" i="8" s="1"/>
  <c r="Q16" i="18"/>
  <c r="Q12" i="24"/>
  <c r="Q7" i="24"/>
  <c r="O56" i="8"/>
  <c r="S53" i="8" s="1"/>
  <c r="O6" i="18"/>
  <c r="S3" i="18" s="1"/>
  <c r="S8" i="18"/>
  <c r="S18" i="18"/>
  <c r="O16" i="18"/>
  <c r="O79" i="8"/>
  <c r="S81" i="8"/>
  <c r="O89" i="8"/>
  <c r="Q89" i="8"/>
  <c r="O22" i="24"/>
  <c r="Q22" i="24"/>
  <c r="O7" i="24"/>
  <c r="O17" i="24"/>
  <c r="O12" i="24"/>
  <c r="S9" i="24" s="1"/>
  <c r="S4" i="24"/>
  <c r="Q17" i="24"/>
  <c r="S68" i="8" l="1"/>
  <c r="S76" i="8"/>
  <c r="S86" i="8"/>
  <c r="S13" i="18"/>
  <c r="S14" i="24"/>
  <c r="S19" i="24"/>
  <c r="AR81" i="23"/>
  <c r="AP81" i="23"/>
  <c r="AR77" i="23"/>
  <c r="AP77" i="23"/>
  <c r="AR73" i="23"/>
  <c r="AP73" i="23"/>
  <c r="AR72" i="23"/>
  <c r="AP72" i="23"/>
  <c r="AR67" i="23"/>
  <c r="AP67" i="23"/>
  <c r="I67" i="23"/>
  <c r="F67" i="23"/>
  <c r="C67" i="23"/>
  <c r="AR66" i="23"/>
  <c r="AP66" i="23"/>
  <c r="I66" i="23"/>
  <c r="E66" i="23"/>
  <c r="C66" i="23"/>
  <c r="AR65" i="23"/>
  <c r="AP65" i="23"/>
  <c r="I65" i="23"/>
  <c r="I68" i="23" s="1"/>
  <c r="E65" i="23"/>
  <c r="C65" i="23"/>
  <c r="C68" i="23" s="1"/>
  <c r="AR64" i="23"/>
  <c r="AP64" i="23"/>
  <c r="K64" i="23"/>
  <c r="I64" i="23"/>
  <c r="C64" i="23"/>
  <c r="N62" i="23"/>
  <c r="N63" i="23" s="1"/>
  <c r="L62" i="23"/>
  <c r="K67" i="23" s="1"/>
  <c r="H62" i="23"/>
  <c r="F62" i="23"/>
  <c r="N61" i="23"/>
  <c r="L61" i="23"/>
  <c r="K66" i="23" s="1"/>
  <c r="E61" i="23"/>
  <c r="C61" i="23"/>
  <c r="N60" i="23"/>
  <c r="L60" i="23"/>
  <c r="K65" i="23" s="1"/>
  <c r="K68" i="23" s="1"/>
  <c r="N59" i="23"/>
  <c r="L59" i="23"/>
  <c r="F59" i="23"/>
  <c r="C59" i="23"/>
  <c r="B59" i="23"/>
  <c r="AA53" i="23" s="1"/>
  <c r="N57" i="23"/>
  <c r="L57" i="23"/>
  <c r="H67" i="23" s="1"/>
  <c r="K57" i="23"/>
  <c r="I57" i="23"/>
  <c r="E57" i="23"/>
  <c r="C57" i="23"/>
  <c r="N56" i="23"/>
  <c r="F66" i="23" s="1"/>
  <c r="L56" i="23"/>
  <c r="H66" i="23" s="1"/>
  <c r="K56" i="23"/>
  <c r="F61" i="23" s="1"/>
  <c r="I56" i="23"/>
  <c r="H61" i="23" s="1"/>
  <c r="N55" i="23"/>
  <c r="N58" i="23" s="1"/>
  <c r="L55" i="23"/>
  <c r="L58" i="23" s="1"/>
  <c r="K55" i="23"/>
  <c r="F60" i="23" s="1"/>
  <c r="I55" i="23"/>
  <c r="H60" i="23" s="1"/>
  <c r="N54" i="23"/>
  <c r="F64" i="23" s="1"/>
  <c r="L54" i="23"/>
  <c r="H64" i="23" s="1"/>
  <c r="K54" i="23"/>
  <c r="I54" i="23"/>
  <c r="H59" i="23" s="1"/>
  <c r="B54" i="23"/>
  <c r="AA49" i="23" s="1"/>
  <c r="AR53" i="23"/>
  <c r="AP53" i="23"/>
  <c r="AR52" i="23"/>
  <c r="AP52" i="23"/>
  <c r="AC52" i="23"/>
  <c r="N52" i="23"/>
  <c r="L52" i="23"/>
  <c r="E67" i="23" s="1"/>
  <c r="K52" i="23"/>
  <c r="C62" i="23" s="1"/>
  <c r="I52" i="23"/>
  <c r="E62" i="23" s="1"/>
  <c r="H52" i="23"/>
  <c r="F52" i="23"/>
  <c r="AR51" i="23"/>
  <c r="AP51" i="23"/>
  <c r="N51" i="23"/>
  <c r="L51" i="23"/>
  <c r="K51" i="23"/>
  <c r="I51" i="23"/>
  <c r="H51" i="23"/>
  <c r="C56" i="23" s="1"/>
  <c r="F51" i="23"/>
  <c r="E56" i="23" s="1"/>
  <c r="AR50" i="23"/>
  <c r="AP50" i="23"/>
  <c r="AC50" i="23"/>
  <c r="AA50" i="23"/>
  <c r="N50" i="23"/>
  <c r="N53" i="23" s="1"/>
  <c r="L50" i="23"/>
  <c r="L53" i="23" s="1"/>
  <c r="K50" i="23"/>
  <c r="I50" i="23"/>
  <c r="E60" i="23" s="1"/>
  <c r="H50" i="23"/>
  <c r="H53" i="23" s="1"/>
  <c r="F50" i="23"/>
  <c r="E55" i="23" s="1"/>
  <c r="E58" i="23" s="1"/>
  <c r="AR49" i="23"/>
  <c r="AP49" i="23"/>
  <c r="AC49" i="23"/>
  <c r="N49" i="23"/>
  <c r="L49" i="23"/>
  <c r="E64" i="23" s="1"/>
  <c r="K49" i="23"/>
  <c r="I49" i="23"/>
  <c r="E59" i="23" s="1"/>
  <c r="H49" i="23"/>
  <c r="C54" i="23" s="1"/>
  <c r="O54" i="23" s="1"/>
  <c r="R54" i="23" s="1"/>
  <c r="F49" i="23"/>
  <c r="E54" i="23" s="1"/>
  <c r="B49" i="23"/>
  <c r="AC53" i="23" s="1"/>
  <c r="AR48" i="23"/>
  <c r="AP48" i="23"/>
  <c r="AC48" i="23"/>
  <c r="L47" i="23"/>
  <c r="I47" i="23"/>
  <c r="F47" i="23"/>
  <c r="K44" i="23"/>
  <c r="K45" i="23" s="1"/>
  <c r="K43" i="23"/>
  <c r="I43" i="23"/>
  <c r="H43" i="23"/>
  <c r="K42" i="23"/>
  <c r="F42" i="23"/>
  <c r="E42" i="23"/>
  <c r="K41" i="23"/>
  <c r="I41" i="23"/>
  <c r="H41" i="23"/>
  <c r="B41" i="23"/>
  <c r="AA27" i="23" s="1"/>
  <c r="N39" i="23"/>
  <c r="I44" i="23" s="1"/>
  <c r="L39" i="23"/>
  <c r="L40" i="23" s="1"/>
  <c r="H39" i="23"/>
  <c r="F39" i="23"/>
  <c r="N38" i="23"/>
  <c r="L38" i="23"/>
  <c r="N37" i="23"/>
  <c r="I42" i="23" s="1"/>
  <c r="I45" i="23" s="1"/>
  <c r="L37" i="23"/>
  <c r="N36" i="23"/>
  <c r="L36" i="23"/>
  <c r="F36" i="23"/>
  <c r="B36" i="23"/>
  <c r="AC26" i="23" s="1"/>
  <c r="N34" i="23"/>
  <c r="F44" i="23" s="1"/>
  <c r="L34" i="23"/>
  <c r="H44" i="23" s="1"/>
  <c r="K34" i="23"/>
  <c r="I34" i="23"/>
  <c r="E34" i="23"/>
  <c r="C34" i="23"/>
  <c r="N33" i="23"/>
  <c r="F43" i="23" s="1"/>
  <c r="L33" i="23"/>
  <c r="K33" i="23"/>
  <c r="F38" i="23" s="1"/>
  <c r="I33" i="23"/>
  <c r="H38" i="23" s="1"/>
  <c r="N32" i="23"/>
  <c r="N35" i="23" s="1"/>
  <c r="L32" i="23"/>
  <c r="L35" i="23" s="1"/>
  <c r="K32" i="23"/>
  <c r="F37" i="23" s="1"/>
  <c r="I32" i="23"/>
  <c r="H37" i="23" s="1"/>
  <c r="N31" i="23"/>
  <c r="F41" i="23" s="1"/>
  <c r="L31" i="23"/>
  <c r="K31" i="23"/>
  <c r="I31" i="23"/>
  <c r="H36" i="23" s="1"/>
  <c r="B31" i="23"/>
  <c r="AA29" i="23" s="1"/>
  <c r="AR30" i="23"/>
  <c r="AP30" i="23"/>
  <c r="AR29" i="23"/>
  <c r="AP29" i="23"/>
  <c r="N29" i="23"/>
  <c r="C44" i="23" s="1"/>
  <c r="L29" i="23"/>
  <c r="E44" i="23" s="1"/>
  <c r="K29" i="23"/>
  <c r="C39" i="23" s="1"/>
  <c r="I29" i="23"/>
  <c r="E39" i="23" s="1"/>
  <c r="H29" i="23"/>
  <c r="F29" i="23"/>
  <c r="AR28" i="23"/>
  <c r="AP28" i="23"/>
  <c r="N28" i="23"/>
  <c r="C43" i="23" s="1"/>
  <c r="L28" i="23"/>
  <c r="E43" i="23" s="1"/>
  <c r="K28" i="23"/>
  <c r="C38" i="23" s="1"/>
  <c r="I28" i="23"/>
  <c r="I30" i="23" s="1"/>
  <c r="H28" i="23"/>
  <c r="C33" i="23" s="1"/>
  <c r="F28" i="23"/>
  <c r="E33" i="23" s="1"/>
  <c r="AR27" i="23"/>
  <c r="AP27" i="23"/>
  <c r="AC27" i="23"/>
  <c r="N27" i="23"/>
  <c r="C42" i="23" s="1"/>
  <c r="C45" i="23" s="1"/>
  <c r="L27" i="23"/>
  <c r="L30" i="23" s="1"/>
  <c r="K27" i="23"/>
  <c r="I27" i="23"/>
  <c r="E37" i="23" s="1"/>
  <c r="H27" i="23"/>
  <c r="C32" i="23" s="1"/>
  <c r="C35" i="23" s="1"/>
  <c r="F27" i="23"/>
  <c r="E32" i="23" s="1"/>
  <c r="AR26" i="23"/>
  <c r="AP26" i="23"/>
  <c r="N26" i="23"/>
  <c r="C41" i="23" s="1"/>
  <c r="L26" i="23"/>
  <c r="E41" i="23" s="1"/>
  <c r="K26" i="23"/>
  <c r="C36" i="23" s="1"/>
  <c r="I26" i="23"/>
  <c r="E36" i="23" s="1"/>
  <c r="H26" i="23"/>
  <c r="C31" i="23" s="1"/>
  <c r="F26" i="23"/>
  <c r="E31" i="23" s="1"/>
  <c r="B26" i="23"/>
  <c r="AC30" i="23" s="1"/>
  <c r="AR25" i="23"/>
  <c r="AP25" i="23"/>
  <c r="L24" i="23"/>
  <c r="K21" i="23"/>
  <c r="K22" i="23" s="1"/>
  <c r="K20" i="23"/>
  <c r="I20" i="23"/>
  <c r="H20" i="23"/>
  <c r="K19" i="23"/>
  <c r="F19" i="23"/>
  <c r="E19" i="23"/>
  <c r="K18" i="23"/>
  <c r="I18" i="23"/>
  <c r="H18" i="23"/>
  <c r="B18" i="23"/>
  <c r="AA4" i="23" s="1"/>
  <c r="N16" i="23"/>
  <c r="I21" i="23" s="1"/>
  <c r="L16" i="23"/>
  <c r="L17" i="23" s="1"/>
  <c r="H16" i="23"/>
  <c r="F16" i="23"/>
  <c r="N15" i="23"/>
  <c r="L15" i="23"/>
  <c r="C15" i="23"/>
  <c r="N14" i="23"/>
  <c r="I19" i="23" s="1"/>
  <c r="I22" i="23" s="1"/>
  <c r="L14" i="23"/>
  <c r="N13" i="23"/>
  <c r="L13" i="23"/>
  <c r="B13" i="23"/>
  <c r="AC4" i="23" s="1"/>
  <c r="N11" i="23"/>
  <c r="F21" i="23" s="1"/>
  <c r="L11" i="23"/>
  <c r="H21" i="23" s="1"/>
  <c r="K11" i="23"/>
  <c r="I11" i="23"/>
  <c r="E11" i="23"/>
  <c r="C11" i="23"/>
  <c r="N10" i="23"/>
  <c r="F20" i="23" s="1"/>
  <c r="L10" i="23"/>
  <c r="K10" i="23"/>
  <c r="F15" i="23" s="1"/>
  <c r="I10" i="23"/>
  <c r="H15" i="23" s="1"/>
  <c r="N9" i="23"/>
  <c r="N12" i="23" s="1"/>
  <c r="L9" i="23"/>
  <c r="H19" i="23" s="1"/>
  <c r="K9" i="23"/>
  <c r="F14" i="23" s="1"/>
  <c r="I9" i="23"/>
  <c r="H14" i="23" s="1"/>
  <c r="N8" i="23"/>
  <c r="F18" i="23" s="1"/>
  <c r="L8" i="23"/>
  <c r="K8" i="23"/>
  <c r="F13" i="23" s="1"/>
  <c r="I8" i="23"/>
  <c r="H13" i="23" s="1"/>
  <c r="B8" i="23"/>
  <c r="AA3" i="23" s="1"/>
  <c r="AR7" i="23"/>
  <c r="AP7" i="23"/>
  <c r="AR6" i="23"/>
  <c r="AP6" i="23"/>
  <c r="N6" i="23"/>
  <c r="C21" i="23" s="1"/>
  <c r="L6" i="23"/>
  <c r="E21" i="23" s="1"/>
  <c r="K6" i="23"/>
  <c r="C16" i="23" s="1"/>
  <c r="I6" i="23"/>
  <c r="E16" i="23" s="1"/>
  <c r="H6" i="23"/>
  <c r="F6" i="23"/>
  <c r="AR5" i="23"/>
  <c r="AP5" i="23"/>
  <c r="N5" i="23"/>
  <c r="C20" i="23" s="1"/>
  <c r="L5" i="23"/>
  <c r="E20" i="23" s="1"/>
  <c r="K5" i="23"/>
  <c r="I5" i="23"/>
  <c r="E15" i="23" s="1"/>
  <c r="H5" i="23"/>
  <c r="C10" i="23" s="1"/>
  <c r="F5" i="23"/>
  <c r="E10" i="23" s="1"/>
  <c r="AR4" i="23"/>
  <c r="AP4" i="23"/>
  <c r="N4" i="23"/>
  <c r="C19" i="23" s="1"/>
  <c r="L4" i="23"/>
  <c r="L7" i="23" s="1"/>
  <c r="K4" i="23"/>
  <c r="K7" i="23" s="1"/>
  <c r="I4" i="23"/>
  <c r="E14" i="23" s="1"/>
  <c r="H4" i="23"/>
  <c r="H7" i="23" s="1"/>
  <c r="F4" i="23"/>
  <c r="E9" i="23" s="1"/>
  <c r="AR3" i="23"/>
  <c r="AP3" i="23"/>
  <c r="N3" i="23"/>
  <c r="C18" i="23" s="1"/>
  <c r="L3" i="23"/>
  <c r="E18" i="23" s="1"/>
  <c r="K3" i="23"/>
  <c r="C13" i="23" s="1"/>
  <c r="I3" i="23"/>
  <c r="E13" i="23" s="1"/>
  <c r="H3" i="23"/>
  <c r="C8" i="23" s="1"/>
  <c r="F3" i="23"/>
  <c r="E8" i="23" s="1"/>
  <c r="B3" i="23"/>
  <c r="AC7" i="23" s="1"/>
  <c r="AR2" i="23"/>
  <c r="AP2" i="23"/>
  <c r="L1" i="23"/>
  <c r="B14" i="8"/>
  <c r="B19" i="8"/>
  <c r="W12" i="8" s="1"/>
  <c r="Y12" i="8"/>
  <c r="B27" i="8"/>
  <c r="B14" i="21"/>
  <c r="AA8" i="21" s="1"/>
  <c r="B9" i="21"/>
  <c r="B4" i="21"/>
  <c r="F22" i="21"/>
  <c r="E22" i="21"/>
  <c r="K21" i="21"/>
  <c r="I21" i="21"/>
  <c r="F21" i="21"/>
  <c r="K20" i="21"/>
  <c r="I20" i="21"/>
  <c r="I23" i="21" s="1"/>
  <c r="F20" i="21"/>
  <c r="F23" i="21" s="1"/>
  <c r="K19" i="21"/>
  <c r="I19" i="21"/>
  <c r="F19" i="21"/>
  <c r="B19" i="21"/>
  <c r="AA5" i="21" s="1"/>
  <c r="N17" i="21"/>
  <c r="I22" i="21" s="1"/>
  <c r="L17" i="21"/>
  <c r="K22" i="21" s="1"/>
  <c r="E17" i="21"/>
  <c r="N16" i="21"/>
  <c r="L16" i="21"/>
  <c r="H16" i="21"/>
  <c r="N15" i="21"/>
  <c r="L15" i="21"/>
  <c r="F15" i="21"/>
  <c r="N14" i="21"/>
  <c r="L14" i="21"/>
  <c r="F14" i="21"/>
  <c r="N12" i="21"/>
  <c r="L12" i="21"/>
  <c r="H22" i="21" s="1"/>
  <c r="K12" i="21"/>
  <c r="F17" i="21" s="1"/>
  <c r="I12" i="21"/>
  <c r="H17" i="21" s="1"/>
  <c r="N11" i="21"/>
  <c r="L11" i="21"/>
  <c r="H21" i="21" s="1"/>
  <c r="K11" i="21"/>
  <c r="F16" i="21" s="1"/>
  <c r="I11" i="21"/>
  <c r="N10" i="21"/>
  <c r="N13" i="21" s="1"/>
  <c r="L10" i="21"/>
  <c r="L13" i="21" s="1"/>
  <c r="K10" i="21"/>
  <c r="I10" i="21"/>
  <c r="H15" i="21" s="1"/>
  <c r="N9" i="21"/>
  <c r="L9" i="21"/>
  <c r="H19" i="21" s="1"/>
  <c r="K9" i="21"/>
  <c r="I9" i="21"/>
  <c r="H14" i="21" s="1"/>
  <c r="AA7" i="21"/>
  <c r="AR8" i="21"/>
  <c r="AP8" i="21"/>
  <c r="AR7" i="21"/>
  <c r="AP7" i="21"/>
  <c r="N7" i="21"/>
  <c r="C22" i="21" s="1"/>
  <c r="L7" i="21"/>
  <c r="K7" i="21"/>
  <c r="C17" i="21" s="1"/>
  <c r="I7" i="21"/>
  <c r="H7" i="21"/>
  <c r="C12" i="21" s="1"/>
  <c r="F7" i="21"/>
  <c r="E12" i="21" s="1"/>
  <c r="AR6" i="21"/>
  <c r="AP6" i="21"/>
  <c r="AC6" i="21"/>
  <c r="N6" i="21"/>
  <c r="C21" i="21" s="1"/>
  <c r="L6" i="21"/>
  <c r="E21" i="21" s="1"/>
  <c r="K6" i="21"/>
  <c r="C16" i="21" s="1"/>
  <c r="I6" i="21"/>
  <c r="E16" i="21" s="1"/>
  <c r="H6" i="21"/>
  <c r="C11" i="21" s="1"/>
  <c r="F6" i="21"/>
  <c r="E11" i="21" s="1"/>
  <c r="AR5" i="21"/>
  <c r="AP5" i="21"/>
  <c r="N5" i="21"/>
  <c r="C20" i="21" s="1"/>
  <c r="L5" i="21"/>
  <c r="E20" i="21" s="1"/>
  <c r="E23" i="21" s="1"/>
  <c r="K5" i="21"/>
  <c r="K8" i="21" s="1"/>
  <c r="I5" i="21"/>
  <c r="E15" i="21" s="1"/>
  <c r="H5" i="21"/>
  <c r="C10" i="21" s="1"/>
  <c r="F5" i="21"/>
  <c r="AR4" i="21"/>
  <c r="AP4" i="21"/>
  <c r="N4" i="21"/>
  <c r="C19" i="21" s="1"/>
  <c r="L4" i="21"/>
  <c r="E19" i="21" s="1"/>
  <c r="K4" i="21"/>
  <c r="C14" i="21" s="1"/>
  <c r="I4" i="21"/>
  <c r="E14" i="21" s="1"/>
  <c r="H4" i="21"/>
  <c r="C9" i="21" s="1"/>
  <c r="F4" i="21"/>
  <c r="AA6" i="21"/>
  <c r="AR3" i="21"/>
  <c r="AP3" i="21"/>
  <c r="F2" i="21"/>
  <c r="AA25" i="18"/>
  <c r="B41" i="18"/>
  <c r="AA27" i="18" s="1"/>
  <c r="AA29" i="18"/>
  <c r="B42" i="8"/>
  <c r="B37" i="8"/>
  <c r="B32" i="8"/>
  <c r="B9" i="8"/>
  <c r="Y13" i="8" s="1"/>
  <c r="B4" i="8"/>
  <c r="W13" i="8" s="1"/>
  <c r="N39" i="18"/>
  <c r="I44" i="18" s="1"/>
  <c r="L39" i="18"/>
  <c r="K44" i="18" s="1"/>
  <c r="N38" i="18"/>
  <c r="I43" i="18" s="1"/>
  <c r="L38" i="18"/>
  <c r="K43" i="18" s="1"/>
  <c r="N37" i="18"/>
  <c r="I42" i="18" s="1"/>
  <c r="L37" i="18"/>
  <c r="K42" i="18" s="1"/>
  <c r="N36" i="18"/>
  <c r="I41" i="18" s="1"/>
  <c r="L36" i="18"/>
  <c r="AA30" i="18"/>
  <c r="N34" i="18"/>
  <c r="F44" i="18" s="1"/>
  <c r="L34" i="18"/>
  <c r="H44" i="18" s="1"/>
  <c r="K34" i="18"/>
  <c r="F39" i="18" s="1"/>
  <c r="I34" i="18"/>
  <c r="H39" i="18" s="1"/>
  <c r="N33" i="18"/>
  <c r="F43" i="18" s="1"/>
  <c r="L33" i="18"/>
  <c r="H43" i="18" s="1"/>
  <c r="K33" i="18"/>
  <c r="F38" i="18" s="1"/>
  <c r="I33" i="18"/>
  <c r="H38" i="18" s="1"/>
  <c r="N32" i="18"/>
  <c r="F42" i="18" s="1"/>
  <c r="L32" i="18"/>
  <c r="K32" i="18"/>
  <c r="F37" i="18" s="1"/>
  <c r="I32" i="18"/>
  <c r="H37" i="18" s="1"/>
  <c r="N31" i="18"/>
  <c r="F41" i="18" s="1"/>
  <c r="L31" i="18"/>
  <c r="H41" i="18" s="1"/>
  <c r="K31" i="18"/>
  <c r="F36" i="18" s="1"/>
  <c r="I31" i="18"/>
  <c r="H36" i="18" s="1"/>
  <c r="AR30" i="18"/>
  <c r="AP30" i="18"/>
  <c r="AR29" i="18"/>
  <c r="AP29" i="18"/>
  <c r="N29" i="18"/>
  <c r="C44" i="18" s="1"/>
  <c r="L29" i="18"/>
  <c r="E44" i="18" s="1"/>
  <c r="K29" i="18"/>
  <c r="C39" i="18" s="1"/>
  <c r="I29" i="18"/>
  <c r="E39" i="18" s="1"/>
  <c r="H29" i="18"/>
  <c r="C34" i="18" s="1"/>
  <c r="F29" i="18"/>
  <c r="E34" i="18" s="1"/>
  <c r="AR28" i="18"/>
  <c r="AP28" i="18"/>
  <c r="N28" i="18"/>
  <c r="C43" i="18" s="1"/>
  <c r="L28" i="18"/>
  <c r="E43" i="18" s="1"/>
  <c r="K28" i="18"/>
  <c r="C38" i="18" s="1"/>
  <c r="I28" i="18"/>
  <c r="E38" i="18" s="1"/>
  <c r="H28" i="18"/>
  <c r="C33" i="18" s="1"/>
  <c r="F28" i="18"/>
  <c r="E33" i="18" s="1"/>
  <c r="AR27" i="18"/>
  <c r="AP27" i="18"/>
  <c r="N27" i="18"/>
  <c r="L27" i="18"/>
  <c r="E42" i="18" s="1"/>
  <c r="K27" i="18"/>
  <c r="C37" i="18" s="1"/>
  <c r="I27" i="18"/>
  <c r="H27" i="18"/>
  <c r="F27" i="18"/>
  <c r="AR26" i="18"/>
  <c r="AP26" i="18"/>
  <c r="N26" i="18"/>
  <c r="C41" i="18" s="1"/>
  <c r="L26" i="18"/>
  <c r="E41" i="18" s="1"/>
  <c r="K26" i="18"/>
  <c r="C36" i="18" s="1"/>
  <c r="I26" i="18"/>
  <c r="E36" i="18" s="1"/>
  <c r="H26" i="18"/>
  <c r="C31" i="18" s="1"/>
  <c r="F26" i="18"/>
  <c r="E31" i="18" s="1"/>
  <c r="AR25" i="18"/>
  <c r="AP25" i="18"/>
  <c r="L47" i="18"/>
  <c r="N62" i="18"/>
  <c r="I67" i="18" s="1"/>
  <c r="L62" i="18"/>
  <c r="N61" i="18"/>
  <c r="I66" i="18" s="1"/>
  <c r="L61" i="18"/>
  <c r="K66" i="18" s="1"/>
  <c r="N60" i="18"/>
  <c r="I65" i="18" s="1"/>
  <c r="L60" i="18"/>
  <c r="K65" i="18" s="1"/>
  <c r="N59" i="18"/>
  <c r="I64" i="18" s="1"/>
  <c r="L59" i="18"/>
  <c r="AA53" i="18"/>
  <c r="N57" i="18"/>
  <c r="F67" i="18" s="1"/>
  <c r="L57" i="18"/>
  <c r="H67" i="18" s="1"/>
  <c r="K57" i="18"/>
  <c r="F62" i="18" s="1"/>
  <c r="I57" i="18"/>
  <c r="H62" i="18" s="1"/>
  <c r="N56" i="18"/>
  <c r="F66" i="18" s="1"/>
  <c r="L56" i="18"/>
  <c r="H66" i="18" s="1"/>
  <c r="K56" i="18"/>
  <c r="F61" i="18" s="1"/>
  <c r="I56" i="18"/>
  <c r="H61" i="18" s="1"/>
  <c r="N55" i="18"/>
  <c r="F65" i="18" s="1"/>
  <c r="L55" i="18"/>
  <c r="K55" i="18"/>
  <c r="F60" i="18" s="1"/>
  <c r="I55" i="18"/>
  <c r="H60" i="18" s="1"/>
  <c r="N54" i="18"/>
  <c r="F64" i="18" s="1"/>
  <c r="L54" i="18"/>
  <c r="H64" i="18" s="1"/>
  <c r="K54" i="18"/>
  <c r="F59" i="18" s="1"/>
  <c r="I54" i="18"/>
  <c r="H59" i="18" s="1"/>
  <c r="AA52" i="18"/>
  <c r="AR53" i="18"/>
  <c r="AP53" i="18"/>
  <c r="AR52" i="18"/>
  <c r="AP52" i="18"/>
  <c r="N52" i="18"/>
  <c r="C67" i="18" s="1"/>
  <c r="L52" i="18"/>
  <c r="E67" i="18" s="1"/>
  <c r="K52" i="18"/>
  <c r="C62" i="18" s="1"/>
  <c r="I52" i="18"/>
  <c r="E62" i="18" s="1"/>
  <c r="H52" i="18"/>
  <c r="C57" i="18" s="1"/>
  <c r="F52" i="18"/>
  <c r="E57" i="18" s="1"/>
  <c r="AR51" i="18"/>
  <c r="AP51" i="18"/>
  <c r="N51" i="18"/>
  <c r="C66" i="18" s="1"/>
  <c r="L51" i="18"/>
  <c r="E66" i="18" s="1"/>
  <c r="K51" i="18"/>
  <c r="C61" i="18" s="1"/>
  <c r="I51" i="18"/>
  <c r="E61" i="18" s="1"/>
  <c r="H51" i="18"/>
  <c r="C56" i="18" s="1"/>
  <c r="F51" i="18"/>
  <c r="E56" i="18" s="1"/>
  <c r="AR50" i="18"/>
  <c r="AP50" i="18"/>
  <c r="N50" i="18"/>
  <c r="C65" i="18" s="1"/>
  <c r="L50" i="18"/>
  <c r="K50" i="18"/>
  <c r="I50" i="18"/>
  <c r="H50" i="18"/>
  <c r="F50" i="18"/>
  <c r="AR49" i="18"/>
  <c r="AP49" i="18"/>
  <c r="N49" i="18"/>
  <c r="L49" i="18"/>
  <c r="E64" i="18" s="1"/>
  <c r="K49" i="18"/>
  <c r="C59" i="18" s="1"/>
  <c r="I49" i="18"/>
  <c r="E59" i="18" s="1"/>
  <c r="H49" i="18"/>
  <c r="C54" i="18" s="1"/>
  <c r="F49" i="18"/>
  <c r="E54" i="18" s="1"/>
  <c r="AA48" i="18"/>
  <c r="AR48" i="18"/>
  <c r="AP48" i="18"/>
  <c r="C13" i="17"/>
  <c r="F18" i="21" l="1"/>
  <c r="H18" i="21"/>
  <c r="I13" i="21"/>
  <c r="O12" i="21" s="1"/>
  <c r="O9" i="21"/>
  <c r="R9" i="21" s="1"/>
  <c r="E18" i="21"/>
  <c r="C15" i="21"/>
  <c r="C18" i="21" s="1"/>
  <c r="O4" i="21"/>
  <c r="R4" i="21" s="1"/>
  <c r="Q14" i="21"/>
  <c r="Q4" i="21"/>
  <c r="C13" i="21"/>
  <c r="F8" i="21"/>
  <c r="E63" i="23"/>
  <c r="K53" i="23"/>
  <c r="Q52" i="23"/>
  <c r="C60" i="23"/>
  <c r="C63" i="23" s="1"/>
  <c r="O59" i="23"/>
  <c r="R59" i="23" s="1"/>
  <c r="Q49" i="23"/>
  <c r="O49" i="23"/>
  <c r="R49" i="23" s="1"/>
  <c r="F63" i="23"/>
  <c r="E38" i="23"/>
  <c r="E40" i="23"/>
  <c r="K30" i="23"/>
  <c r="C37" i="23"/>
  <c r="Q26" i="23"/>
  <c r="O26" i="23"/>
  <c r="R26" i="23" s="1"/>
  <c r="F40" i="23"/>
  <c r="H40" i="23"/>
  <c r="O36" i="23"/>
  <c r="R36" i="23" s="1"/>
  <c r="O31" i="23"/>
  <c r="R31" i="23" s="1"/>
  <c r="Q36" i="23"/>
  <c r="E17" i="23"/>
  <c r="C14" i="23"/>
  <c r="C17" i="23" s="1"/>
  <c r="E12" i="23"/>
  <c r="Q3" i="23"/>
  <c r="O3" i="23"/>
  <c r="R3" i="23" s="1"/>
  <c r="F17" i="23"/>
  <c r="O13" i="23"/>
  <c r="R13" i="23" s="1"/>
  <c r="O8" i="23"/>
  <c r="R8" i="23" s="1"/>
  <c r="AA51" i="23"/>
  <c r="I1" i="23"/>
  <c r="I24" i="23"/>
  <c r="AA7" i="23"/>
  <c r="AA28" i="23"/>
  <c r="AC51" i="23"/>
  <c r="AC3" i="23"/>
  <c r="AC28" i="23"/>
  <c r="L2" i="21"/>
  <c r="AC5" i="23"/>
  <c r="AA5" i="23"/>
  <c r="AA30" i="23"/>
  <c r="O41" i="18"/>
  <c r="R41" i="18" s="1"/>
  <c r="F45" i="23"/>
  <c r="F22" i="23"/>
  <c r="Q6" i="23"/>
  <c r="E68" i="23"/>
  <c r="Q67" i="23" s="1"/>
  <c r="E22" i="23"/>
  <c r="O44" i="23"/>
  <c r="H63" i="23"/>
  <c r="Q62" i="23" s="1"/>
  <c r="O41" i="23"/>
  <c r="R41" i="23" s="1"/>
  <c r="O64" i="23"/>
  <c r="R64" i="23" s="1"/>
  <c r="H17" i="23"/>
  <c r="C22" i="23"/>
  <c r="O21" i="23" s="1"/>
  <c r="H22" i="23"/>
  <c r="Q21" i="23" s="1"/>
  <c r="O18" i="23"/>
  <c r="R18" i="23" s="1"/>
  <c r="Q41" i="23"/>
  <c r="Q64" i="23"/>
  <c r="Q13" i="23"/>
  <c r="Q18" i="23"/>
  <c r="E35" i="23"/>
  <c r="Q34" i="23" s="1"/>
  <c r="C40" i="23"/>
  <c r="E45" i="23"/>
  <c r="Q59" i="23"/>
  <c r="F7" i="23"/>
  <c r="F30" i="23"/>
  <c r="O29" i="23" s="1"/>
  <c r="C24" i="23"/>
  <c r="F1" i="23"/>
  <c r="I7" i="23"/>
  <c r="H42" i="23"/>
  <c r="H45" i="23" s="1"/>
  <c r="Q44" i="23" s="1"/>
  <c r="I53" i="23"/>
  <c r="Q54" i="23"/>
  <c r="L63" i="23"/>
  <c r="F65" i="23"/>
  <c r="F68" i="23" s="1"/>
  <c r="O67" i="23" s="1"/>
  <c r="I12" i="23"/>
  <c r="N17" i="23"/>
  <c r="I35" i="23"/>
  <c r="O34" i="23" s="1"/>
  <c r="N40" i="23"/>
  <c r="I58" i="23"/>
  <c r="H65" i="23"/>
  <c r="H68" i="23" s="1"/>
  <c r="F53" i="23"/>
  <c r="H30" i="23"/>
  <c r="AA6" i="23"/>
  <c r="AA26" i="23"/>
  <c r="AA52" i="23"/>
  <c r="AA2" i="23"/>
  <c r="AC6" i="23"/>
  <c r="N7" i="23"/>
  <c r="C9" i="23"/>
  <c r="C12" i="23" s="1"/>
  <c r="L12" i="23"/>
  <c r="AA25" i="23"/>
  <c r="AC29" i="23"/>
  <c r="N30" i="23"/>
  <c r="AA48" i="23"/>
  <c r="C55" i="23"/>
  <c r="C58" i="23" s="1"/>
  <c r="Q8" i="23"/>
  <c r="F24" i="23"/>
  <c r="Q31" i="23"/>
  <c r="K12" i="23"/>
  <c r="Q11" i="23" s="1"/>
  <c r="K35" i="23"/>
  <c r="K58" i="23"/>
  <c r="Q57" i="23" s="1"/>
  <c r="AC2" i="23"/>
  <c r="AC25" i="23"/>
  <c r="C1" i="23"/>
  <c r="C47" i="23"/>
  <c r="I2" i="21"/>
  <c r="AC5" i="21"/>
  <c r="K23" i="21"/>
  <c r="O19" i="21"/>
  <c r="R19" i="21" s="1"/>
  <c r="O14" i="21"/>
  <c r="R14" i="21" s="1"/>
  <c r="C23" i="21"/>
  <c r="O22" i="21" s="1"/>
  <c r="Q19" i="21"/>
  <c r="C2" i="21"/>
  <c r="H8" i="21"/>
  <c r="L18" i="21"/>
  <c r="H20" i="21"/>
  <c r="H23" i="21" s="1"/>
  <c r="N18" i="21"/>
  <c r="L8" i="21"/>
  <c r="E9" i="21"/>
  <c r="Q9" i="21" s="1"/>
  <c r="K13" i="21"/>
  <c r="AA3" i="21"/>
  <c r="AC4" i="21"/>
  <c r="AC7" i="21"/>
  <c r="N8" i="21"/>
  <c r="AC3" i="21"/>
  <c r="E10" i="21"/>
  <c r="E13" i="21" s="1"/>
  <c r="I8" i="21"/>
  <c r="AA4" i="21"/>
  <c r="AC8" i="21"/>
  <c r="L40" i="18"/>
  <c r="AA50" i="18"/>
  <c r="AC48" i="18"/>
  <c r="AC52" i="18"/>
  <c r="I53" i="18"/>
  <c r="N30" i="18"/>
  <c r="AC30" i="18"/>
  <c r="AC50" i="18"/>
  <c r="O26" i="18"/>
  <c r="R26" i="18" s="1"/>
  <c r="AA28" i="18"/>
  <c r="K53" i="18"/>
  <c r="F40" i="18"/>
  <c r="L53" i="18"/>
  <c r="L58" i="18"/>
  <c r="I30" i="18"/>
  <c r="Q49" i="18"/>
  <c r="L63" i="18"/>
  <c r="I45" i="18"/>
  <c r="O49" i="18"/>
  <c r="R49" i="18" s="1"/>
  <c r="N53" i="18"/>
  <c r="AC53" i="18"/>
  <c r="F30" i="18"/>
  <c r="F63" i="18"/>
  <c r="H30" i="18"/>
  <c r="O59" i="18"/>
  <c r="R59" i="18" s="1"/>
  <c r="F53" i="18"/>
  <c r="AA51" i="18"/>
  <c r="N58" i="18"/>
  <c r="K67" i="18"/>
  <c r="K68" i="18" s="1"/>
  <c r="K30" i="18"/>
  <c r="L35" i="18"/>
  <c r="O36" i="18"/>
  <c r="R36" i="18" s="1"/>
  <c r="Q36" i="18"/>
  <c r="F47" i="18"/>
  <c r="H53" i="18"/>
  <c r="AC51" i="18"/>
  <c r="Q59" i="18"/>
  <c r="C60" i="18"/>
  <c r="C63" i="18" s="1"/>
  <c r="K64" i="18"/>
  <c r="Q64" i="18" s="1"/>
  <c r="L30" i="18"/>
  <c r="N35" i="18"/>
  <c r="K41" i="18"/>
  <c r="Q41" i="18" s="1"/>
  <c r="C42" i="18"/>
  <c r="C45" i="18" s="1"/>
  <c r="I68" i="18"/>
  <c r="E65" i="18"/>
  <c r="E68" i="18" s="1"/>
  <c r="AC27" i="18"/>
  <c r="K45" i="18"/>
  <c r="L24" i="18"/>
  <c r="AC29" i="18"/>
  <c r="AC25" i="18"/>
  <c r="AC28" i="18"/>
  <c r="F24" i="18"/>
  <c r="C68" i="18"/>
  <c r="E45" i="18"/>
  <c r="F45" i="18"/>
  <c r="Q54" i="18"/>
  <c r="F68" i="18"/>
  <c r="H40" i="18"/>
  <c r="C40" i="18"/>
  <c r="H63" i="18"/>
  <c r="I47" i="18"/>
  <c r="I58" i="18"/>
  <c r="E60" i="18"/>
  <c r="E63" i="18" s="1"/>
  <c r="N63" i="18"/>
  <c r="I24" i="18"/>
  <c r="I35" i="18"/>
  <c r="E37" i="18"/>
  <c r="E40" i="18" s="1"/>
  <c r="N40" i="18"/>
  <c r="C47" i="18"/>
  <c r="C24" i="18"/>
  <c r="Q26" i="18"/>
  <c r="H65" i="18"/>
  <c r="H68" i="18" s="1"/>
  <c r="Q31" i="18"/>
  <c r="H42" i="18"/>
  <c r="H45" i="18" s="1"/>
  <c r="AA49" i="18"/>
  <c r="K58" i="18"/>
  <c r="AA26" i="18"/>
  <c r="K35" i="18"/>
  <c r="AC49" i="18"/>
  <c r="C55" i="18"/>
  <c r="C58" i="18" s="1"/>
  <c r="C64" i="18"/>
  <c r="O64" i="18" s="1"/>
  <c r="R64" i="18" s="1"/>
  <c r="AC26" i="18"/>
  <c r="C32" i="18"/>
  <c r="C35" i="18" s="1"/>
  <c r="O54" i="18"/>
  <c r="R54" i="18" s="1"/>
  <c r="O31" i="18"/>
  <c r="R31" i="18" s="1"/>
  <c r="E55" i="18"/>
  <c r="E58" i="18" s="1"/>
  <c r="E32" i="18"/>
  <c r="E35" i="18" s="1"/>
  <c r="Q12" i="21" l="1"/>
  <c r="S9" i="21" s="1"/>
  <c r="Q17" i="21"/>
  <c r="O7" i="21"/>
  <c r="O17" i="21"/>
  <c r="O52" i="23"/>
  <c r="S49" i="23" s="1"/>
  <c r="O57" i="23"/>
  <c r="S54" i="23" s="1"/>
  <c r="O62" i="23"/>
  <c r="S59" i="23" s="1"/>
  <c r="O39" i="23"/>
  <c r="Q39" i="23"/>
  <c r="S31" i="23"/>
  <c r="O16" i="23"/>
  <c r="O11" i="23"/>
  <c r="S8" i="23" s="1"/>
  <c r="Q16" i="23"/>
  <c r="S18" i="23"/>
  <c r="S64" i="23"/>
  <c r="O6" i="23"/>
  <c r="S3" i="23" s="1"/>
  <c r="S41" i="23"/>
  <c r="Q29" i="23"/>
  <c r="S26" i="23" s="1"/>
  <c r="Q7" i="21"/>
  <c r="Q22" i="21"/>
  <c r="S19" i="21" s="1"/>
  <c r="O39" i="18"/>
  <c r="O62" i="18"/>
  <c r="O34" i="18"/>
  <c r="O52" i="18"/>
  <c r="Q44" i="18"/>
  <c r="O29" i="18"/>
  <c r="Q57" i="18"/>
  <c r="O44" i="18"/>
  <c r="Q34" i="18"/>
  <c r="Q62" i="18"/>
  <c r="Q67" i="18"/>
  <c r="O57" i="18"/>
  <c r="O67" i="18"/>
  <c r="Q29" i="18"/>
  <c r="Q52" i="18"/>
  <c r="Q39" i="18"/>
  <c r="S14" i="21" l="1"/>
  <c r="S4" i="21"/>
  <c r="S36" i="23"/>
  <c r="S59" i="18"/>
  <c r="S13" i="23"/>
  <c r="S36" i="18"/>
  <c r="S41" i="18"/>
  <c r="S31" i="18"/>
  <c r="S26" i="18"/>
  <c r="S49" i="18"/>
  <c r="S54" i="18"/>
  <c r="S64" i="18"/>
  <c r="C13" i="14"/>
  <c r="W35" i="8" l="1"/>
  <c r="I25" i="8"/>
  <c r="F25" i="8"/>
  <c r="W36" i="8"/>
  <c r="N40" i="8"/>
  <c r="I45" i="8" s="1"/>
  <c r="L40" i="8"/>
  <c r="K45" i="8" s="1"/>
  <c r="N39" i="8"/>
  <c r="I44" i="8" s="1"/>
  <c r="L39" i="8"/>
  <c r="K44" i="8" s="1"/>
  <c r="AN38" i="8"/>
  <c r="AL38" i="8"/>
  <c r="N38" i="8"/>
  <c r="I43" i="8" s="1"/>
  <c r="L38" i="8"/>
  <c r="K43" i="8" s="1"/>
  <c r="AN37" i="8"/>
  <c r="AL37" i="8"/>
  <c r="N37" i="8"/>
  <c r="I42" i="8" s="1"/>
  <c r="L37" i="8"/>
  <c r="K42" i="8" s="1"/>
  <c r="AN36" i="8"/>
  <c r="AL36" i="8"/>
  <c r="AN35" i="8"/>
  <c r="AL35" i="8"/>
  <c r="N35" i="8"/>
  <c r="F45" i="8" s="1"/>
  <c r="L35" i="8"/>
  <c r="H45" i="8" s="1"/>
  <c r="K35" i="8"/>
  <c r="F40" i="8" s="1"/>
  <c r="I35" i="8"/>
  <c r="H40" i="8" s="1"/>
  <c r="AN34" i="8"/>
  <c r="AL34" i="8"/>
  <c r="N34" i="8"/>
  <c r="F44" i="8" s="1"/>
  <c r="L34" i="8"/>
  <c r="H44" i="8" s="1"/>
  <c r="K34" i="8"/>
  <c r="F39" i="8" s="1"/>
  <c r="I34" i="8"/>
  <c r="H39" i="8" s="1"/>
  <c r="AN33" i="8"/>
  <c r="AL33" i="8"/>
  <c r="N33" i="8"/>
  <c r="L33" i="8"/>
  <c r="H43" i="8" s="1"/>
  <c r="K33" i="8"/>
  <c r="F38" i="8" s="1"/>
  <c r="I33" i="8"/>
  <c r="H38" i="8" s="1"/>
  <c r="N32" i="8"/>
  <c r="F42" i="8" s="1"/>
  <c r="L32" i="8"/>
  <c r="K32" i="8"/>
  <c r="F37" i="8" s="1"/>
  <c r="I32" i="8"/>
  <c r="H37" i="8" s="1"/>
  <c r="N30" i="8"/>
  <c r="C45" i="8" s="1"/>
  <c r="L30" i="8"/>
  <c r="E45" i="8" s="1"/>
  <c r="K30" i="8"/>
  <c r="C40" i="8" s="1"/>
  <c r="I30" i="8"/>
  <c r="E40" i="8" s="1"/>
  <c r="H30" i="8"/>
  <c r="F30" i="8"/>
  <c r="E35" i="8" s="1"/>
  <c r="N29" i="8"/>
  <c r="C44" i="8" s="1"/>
  <c r="L29" i="8"/>
  <c r="E44" i="8" s="1"/>
  <c r="K29" i="8"/>
  <c r="C39" i="8" s="1"/>
  <c r="I29" i="8"/>
  <c r="E39" i="8" s="1"/>
  <c r="H29" i="8"/>
  <c r="C34" i="8" s="1"/>
  <c r="F29" i="8"/>
  <c r="E34" i="8" s="1"/>
  <c r="N28" i="8"/>
  <c r="L28" i="8"/>
  <c r="E43" i="8" s="1"/>
  <c r="K28" i="8"/>
  <c r="I28" i="8"/>
  <c r="E38" i="8" s="1"/>
  <c r="H28" i="8"/>
  <c r="C33" i="8" s="1"/>
  <c r="F28" i="8"/>
  <c r="N27" i="8"/>
  <c r="C42" i="8" s="1"/>
  <c r="L27" i="8"/>
  <c r="E42" i="8" s="1"/>
  <c r="K27" i="8"/>
  <c r="C37" i="8" s="1"/>
  <c r="I27" i="8"/>
  <c r="E37" i="8" s="1"/>
  <c r="H27" i="8"/>
  <c r="C32" i="8" s="1"/>
  <c r="F27" i="8"/>
  <c r="E32" i="8" s="1"/>
  <c r="F31" i="8" l="1"/>
  <c r="H46" i="8"/>
  <c r="N36" i="8"/>
  <c r="K31" i="8"/>
  <c r="I31" i="8"/>
  <c r="C38" i="8"/>
  <c r="C41" i="8" s="1"/>
  <c r="O37" i="8"/>
  <c r="R37" i="8" s="1"/>
  <c r="H31" i="8"/>
  <c r="E33" i="8"/>
  <c r="E36" i="8" s="1"/>
  <c r="Q27" i="8"/>
  <c r="H41" i="8"/>
  <c r="O32" i="8"/>
  <c r="R32" i="8" s="1"/>
  <c r="N31" i="8"/>
  <c r="O42" i="8"/>
  <c r="R42" i="8" s="1"/>
  <c r="Y37" i="8"/>
  <c r="Y33" i="8"/>
  <c r="L25" i="8"/>
  <c r="W38" i="8"/>
  <c r="Y34" i="8"/>
  <c r="Y35" i="8"/>
  <c r="Y36" i="8"/>
  <c r="W34" i="8"/>
  <c r="E41" i="8"/>
  <c r="F41" i="8"/>
  <c r="K46" i="8"/>
  <c r="E46" i="8"/>
  <c r="I46" i="8"/>
  <c r="I36" i="8"/>
  <c r="Q37" i="8"/>
  <c r="C43" i="8"/>
  <c r="C46" i="8" s="1"/>
  <c r="L31" i="8"/>
  <c r="K36" i="8"/>
  <c r="H42" i="8"/>
  <c r="Q42" i="8" s="1"/>
  <c r="C25" i="8"/>
  <c r="C35" i="8"/>
  <c r="C36" i="8" s="1"/>
  <c r="L36" i="8"/>
  <c r="F43" i="8"/>
  <c r="F46" i="8" s="1"/>
  <c r="L41" i="8"/>
  <c r="Y38" i="8"/>
  <c r="Q32" i="8"/>
  <c r="W37" i="8"/>
  <c r="W33" i="8"/>
  <c r="N41" i="8"/>
  <c r="O27" i="8"/>
  <c r="R27" i="8" s="1"/>
  <c r="O30" i="8" l="1"/>
  <c r="Q30" i="8"/>
  <c r="Q35" i="8"/>
  <c r="O40" i="8"/>
  <c r="Q45" i="8"/>
  <c r="Q40" i="8"/>
  <c r="O45" i="8"/>
  <c r="O35" i="8"/>
  <c r="S27" i="8" l="1"/>
  <c r="S37" i="8"/>
  <c r="S32" i="8"/>
  <c r="S42" i="8"/>
  <c r="L11" i="8" l="1"/>
  <c r="N11" i="8" l="1"/>
  <c r="F21" i="8" s="1"/>
  <c r="N10" i="8"/>
  <c r="F20" i="8" s="1"/>
  <c r="K4" i="8"/>
  <c r="C14" i="8" s="1"/>
  <c r="N17" i="8"/>
  <c r="I22" i="8" s="1"/>
  <c r="L17" i="8"/>
  <c r="K22" i="8" s="1"/>
  <c r="N16" i="8"/>
  <c r="I21" i="8" s="1"/>
  <c r="L16" i="8"/>
  <c r="K21" i="8" s="1"/>
  <c r="N15" i="8"/>
  <c r="I20" i="8" s="1"/>
  <c r="L15" i="8"/>
  <c r="N14" i="8"/>
  <c r="L14" i="8"/>
  <c r="K19" i="8" s="1"/>
  <c r="N12" i="8"/>
  <c r="F22" i="8" s="1"/>
  <c r="L12" i="8"/>
  <c r="H22" i="8" s="1"/>
  <c r="K12" i="8"/>
  <c r="F17" i="8" s="1"/>
  <c r="I12" i="8"/>
  <c r="H17" i="8" s="1"/>
  <c r="H21" i="8"/>
  <c r="K11" i="8"/>
  <c r="F16" i="8" s="1"/>
  <c r="I11" i="8"/>
  <c r="H16" i="8" s="1"/>
  <c r="L10" i="8"/>
  <c r="H20" i="8" s="1"/>
  <c r="K10" i="8"/>
  <c r="F15" i="8" s="1"/>
  <c r="I10" i="8"/>
  <c r="N9" i="8"/>
  <c r="F19" i="8" s="1"/>
  <c r="L9" i="8"/>
  <c r="K9" i="8"/>
  <c r="F14" i="8" s="1"/>
  <c r="I9" i="8"/>
  <c r="H14" i="8" s="1"/>
  <c r="AN15" i="8"/>
  <c r="AL15" i="8"/>
  <c r="Y15" i="8"/>
  <c r="W15" i="8"/>
  <c r="AN14" i="8"/>
  <c r="AL14" i="8"/>
  <c r="Y14" i="8"/>
  <c r="W14" i="8"/>
  <c r="N7" i="8"/>
  <c r="C22" i="8" s="1"/>
  <c r="L7" i="8"/>
  <c r="E22" i="8" s="1"/>
  <c r="K7" i="8"/>
  <c r="C17" i="8" s="1"/>
  <c r="I7" i="8"/>
  <c r="E17" i="8" s="1"/>
  <c r="H7" i="8"/>
  <c r="C12" i="8" s="1"/>
  <c r="F7" i="8"/>
  <c r="E12" i="8" s="1"/>
  <c r="AN13" i="8"/>
  <c r="AL13" i="8"/>
  <c r="N6" i="8"/>
  <c r="C21" i="8" s="1"/>
  <c r="L6" i="8"/>
  <c r="E21" i="8" s="1"/>
  <c r="K6" i="8"/>
  <c r="C16" i="8" s="1"/>
  <c r="I6" i="8"/>
  <c r="E16" i="8" s="1"/>
  <c r="H6" i="8"/>
  <c r="C11" i="8" s="1"/>
  <c r="F6" i="8"/>
  <c r="E11" i="8" s="1"/>
  <c r="AN12" i="8"/>
  <c r="AL12" i="8"/>
  <c r="N5" i="8"/>
  <c r="C20" i="8" s="1"/>
  <c r="L5" i="8"/>
  <c r="K5" i="8"/>
  <c r="C15" i="8" s="1"/>
  <c r="I5" i="8"/>
  <c r="E15" i="8" s="1"/>
  <c r="H5" i="8"/>
  <c r="C10" i="8" s="1"/>
  <c r="F5" i="8"/>
  <c r="AN11" i="8"/>
  <c r="AL11" i="8"/>
  <c r="Y11" i="8"/>
  <c r="W11" i="8"/>
  <c r="N4" i="8"/>
  <c r="C19" i="8" s="1"/>
  <c r="L4" i="8"/>
  <c r="E19" i="8" s="1"/>
  <c r="I4" i="8"/>
  <c r="E14" i="8" s="1"/>
  <c r="H4" i="8"/>
  <c r="F4" i="8"/>
  <c r="AN10" i="8"/>
  <c r="AL10" i="8"/>
  <c r="Y10" i="8"/>
  <c r="W10" i="8"/>
  <c r="L2" i="8"/>
  <c r="I2" i="8"/>
  <c r="F2" i="8"/>
  <c r="C2" i="8"/>
  <c r="I13" i="8" l="1"/>
  <c r="F18" i="8"/>
  <c r="H23" i="8"/>
  <c r="I23" i="8"/>
  <c r="N13" i="8"/>
  <c r="F23" i="8"/>
  <c r="L8" i="8"/>
  <c r="Q4" i="8"/>
  <c r="O4" i="8"/>
  <c r="R4" i="8" s="1"/>
  <c r="F8" i="8"/>
  <c r="L18" i="8"/>
  <c r="E9" i="8"/>
  <c r="Q9" i="8" s="1"/>
  <c r="K8" i="8"/>
  <c r="C13" i="8"/>
  <c r="C23" i="8"/>
  <c r="C18" i="8"/>
  <c r="E18" i="8"/>
  <c r="O19" i="8"/>
  <c r="R19" i="8" s="1"/>
  <c r="I8" i="8"/>
  <c r="C9" i="8"/>
  <c r="O9" i="8" s="1"/>
  <c r="R9" i="8" s="1"/>
  <c r="Q14" i="8"/>
  <c r="N18" i="8"/>
  <c r="H19" i="8"/>
  <c r="Q19" i="8" s="1"/>
  <c r="E20" i="8"/>
  <c r="E23" i="8" s="1"/>
  <c r="K20" i="8"/>
  <c r="K23" i="8" s="1"/>
  <c r="H8" i="8"/>
  <c r="N8" i="8"/>
  <c r="E10" i="8"/>
  <c r="E13" i="8" s="1"/>
  <c r="L13" i="8"/>
  <c r="O14" i="8"/>
  <c r="R14" i="8" s="1"/>
  <c r="K13" i="8"/>
  <c r="H15" i="8"/>
  <c r="H18" i="8" s="1"/>
  <c r="O12" i="8" l="1"/>
  <c r="Q12" i="8"/>
  <c r="O7" i="8"/>
  <c r="O17" i="8"/>
  <c r="O22" i="8"/>
  <c r="Q22" i="8"/>
  <c r="Q7" i="8"/>
  <c r="Q17" i="8"/>
  <c r="S9" i="8" l="1"/>
  <c r="S4" i="8"/>
  <c r="S19" i="8"/>
  <c r="S14" i="8"/>
</calcChain>
</file>

<file path=xl/sharedStrings.xml><?xml version="1.0" encoding="utf-8"?>
<sst xmlns="http://schemas.openxmlformats.org/spreadsheetml/2006/main" count="1836" uniqueCount="150">
  <si>
    <t>:</t>
  </si>
  <si>
    <t>Sety</t>
  </si>
  <si>
    <t>Míče</t>
  </si>
  <si>
    <t>Body</t>
  </si>
  <si>
    <t>Poměr</t>
  </si>
  <si>
    <t>Umístění</t>
  </si>
  <si>
    <t>-</t>
  </si>
  <si>
    <t>1. set</t>
  </si>
  <si>
    <t>2. set</t>
  </si>
  <si>
    <t>3. set</t>
  </si>
  <si>
    <t>Semifinále</t>
  </si>
  <si>
    <t>Finále o 3. místo</t>
  </si>
  <si>
    <t>Finále o 1. místo</t>
  </si>
  <si>
    <t>kurt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</si>
  <si>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</si>
  <si>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</si>
  <si>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</si>
  <si>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</si>
  <si>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</si>
  <si>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</si>
  <si>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</si>
  <si>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</si>
  <si>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</si>
  <si>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12.</t>
  </si>
  <si>
    <t>23.</t>
  </si>
  <si>
    <t>24.</t>
  </si>
  <si>
    <t>25.</t>
  </si>
  <si>
    <t>26.</t>
  </si>
  <si>
    <t>KURT č..</t>
  </si>
  <si>
    <t>Rozhodčí</t>
  </si>
  <si>
    <t>Počet</t>
  </si>
  <si>
    <t>Název družstva</t>
  </si>
  <si>
    <t>B-Pořadí utkání</t>
  </si>
  <si>
    <t>C-Pořadí utkání</t>
  </si>
  <si>
    <t>Číslo utkání</t>
  </si>
  <si>
    <t>Orient. Čas</t>
  </si>
  <si>
    <t>orient. čas</t>
  </si>
  <si>
    <t>čtvrtfinále-osmička</t>
  </si>
  <si>
    <t>Raškovice A</t>
  </si>
  <si>
    <t>Pořadí</t>
  </si>
  <si>
    <t>vklad</t>
  </si>
  <si>
    <t>Celkem</t>
  </si>
  <si>
    <t>SVK Nový Jičín</t>
  </si>
  <si>
    <t>čas</t>
  </si>
  <si>
    <t>35.</t>
  </si>
  <si>
    <t>36.</t>
  </si>
  <si>
    <t>STARŠÍ ŽÁKYNĚ 1.1.2010 a ml.</t>
  </si>
  <si>
    <t>Malá cena  Beskyd 15.6.2025</t>
  </si>
  <si>
    <t>Raškovice</t>
  </si>
  <si>
    <t>Blue Volley Ostrava</t>
  </si>
  <si>
    <t>Polanka A</t>
  </si>
  <si>
    <t>Staré město</t>
  </si>
  <si>
    <t>Nový Jíčín</t>
  </si>
  <si>
    <t>Havířov</t>
  </si>
  <si>
    <t>Olomouc</t>
  </si>
  <si>
    <t>Frenštát</t>
  </si>
  <si>
    <t>Vratimov</t>
  </si>
  <si>
    <t>Šebestová</t>
  </si>
  <si>
    <t>Lakomá</t>
  </si>
  <si>
    <t>Pustějovský</t>
  </si>
  <si>
    <t>UP Olomouc</t>
  </si>
  <si>
    <t>Brus</t>
  </si>
  <si>
    <t>Sakmarová</t>
  </si>
  <si>
    <t>Kolarczyková</t>
  </si>
  <si>
    <t>Kubenková</t>
  </si>
  <si>
    <t>Siegelsteinová</t>
  </si>
  <si>
    <t>semifinále</t>
  </si>
  <si>
    <t>Malá cena  Beskyd 20.6.2026</t>
  </si>
  <si>
    <t xml:space="preserve">Green Volley </t>
  </si>
  <si>
    <t>MLADŠÍ ŽÁCI 1.1.2013 a ml.</t>
  </si>
  <si>
    <t>MLADŠÍ ŽÁKYNĚ 1.1.2013 a ml.</t>
  </si>
  <si>
    <t>TJ Ostrava</t>
  </si>
  <si>
    <t>Volejbal Vyškov</t>
  </si>
  <si>
    <t>Zlín</t>
  </si>
  <si>
    <t xml:space="preserve">TJ Hlučín </t>
  </si>
  <si>
    <t>Raškovice 2013</t>
  </si>
  <si>
    <t>Raškovice 2014</t>
  </si>
  <si>
    <t>TJ Sokol Vratimov</t>
  </si>
  <si>
    <t>VK Austin Vsetín</t>
  </si>
  <si>
    <t>TJ Frenštát</t>
  </si>
  <si>
    <t xml:space="preserve">Raškovice </t>
  </si>
  <si>
    <t>VK Janovice</t>
  </si>
  <si>
    <t>Sokol Česká Třebová</t>
  </si>
  <si>
    <t>TJ Ostrava "B"</t>
  </si>
  <si>
    <t xml:space="preserve">Frydlant </t>
  </si>
  <si>
    <t>DDM BYSTŘICE</t>
  </si>
  <si>
    <t>Blue volley</t>
  </si>
  <si>
    <t>STARŠÍ ŽÁCI 1.1.2011 a ml.</t>
  </si>
  <si>
    <t>MLADŠÍ U14M</t>
  </si>
  <si>
    <t>Volejbalový spolek Ostrava-E</t>
  </si>
  <si>
    <t xml:space="preserve">MALÁ CENA BESKYD 20.6.2026-STARŠÍ ŽAČKY </t>
  </si>
  <si>
    <t>A-Pořadí utkání</t>
  </si>
  <si>
    <t>B-MLADŠÍ U14Z-hala</t>
  </si>
  <si>
    <t>A-MLADŠÍ U14Z-kurty 1</t>
  </si>
  <si>
    <t>C-MLADŠÍ U14Z hala</t>
  </si>
  <si>
    <t>MALÁ CENA BESKYD 20.6.2026-STARŠÍ ŽÁCI</t>
  </si>
  <si>
    <t>A-kurt č.5</t>
  </si>
  <si>
    <t>B-kurty 3,4</t>
  </si>
  <si>
    <t>MALÁ CENA BESKYD 20.6.2026-STARŠÍ ŽAČKY - Finále o 1.-4.místo</t>
  </si>
  <si>
    <t>O 1.-3.místo U14Z-kurty</t>
  </si>
  <si>
    <t>O 4.-6.místo U14Z-kurty</t>
  </si>
  <si>
    <t>O 7.-9.místo U14Z-kurty</t>
  </si>
  <si>
    <t>A-kurty č.2</t>
  </si>
  <si>
    <t>o 5.-7. místo-Pořadí utkání</t>
  </si>
  <si>
    <t>O 1.-3. místo-Pořadí utkání</t>
  </si>
  <si>
    <t>o 7.-9. místo-Pořadí utkání</t>
  </si>
  <si>
    <t>o 1.-4.místo</t>
  </si>
  <si>
    <t>o 5.-7.místo</t>
  </si>
  <si>
    <t>o 4.-6. místo-Pořadí utkání</t>
  </si>
  <si>
    <t>o 1.-4.místo-Pořadí utkání</t>
  </si>
  <si>
    <t>A-U14</t>
  </si>
  <si>
    <t>U14 o 7.-9.</t>
  </si>
  <si>
    <t>U14 o 4.-6.</t>
  </si>
  <si>
    <t>kurt</t>
  </si>
  <si>
    <t>STARŠÍ ŽÁKYNĚ 1.1.2011 a ml.</t>
  </si>
  <si>
    <t>orientační čas</t>
  </si>
  <si>
    <t>U16M</t>
  </si>
  <si>
    <t>B-U16Z</t>
  </si>
  <si>
    <t>A-U16Z</t>
  </si>
  <si>
    <t>U16Z o 5.-7.</t>
  </si>
  <si>
    <t>U16Z o 1.-4.</t>
  </si>
  <si>
    <t>U14Z o 1.-3.</t>
  </si>
  <si>
    <t>Rozpis utkání</t>
  </si>
  <si>
    <t>Blue Volley Ostrava A</t>
  </si>
  <si>
    <t>Blue volley B</t>
  </si>
  <si>
    <t>TJ Ostrava A</t>
  </si>
  <si>
    <t>Koupilová</t>
  </si>
  <si>
    <t>Grigorovská</t>
  </si>
  <si>
    <t>Bielka</t>
  </si>
  <si>
    <t>Najihmoodová</t>
  </si>
  <si>
    <t>Huser</t>
  </si>
  <si>
    <t>Losertová</t>
  </si>
  <si>
    <t>ZÍlotá</t>
  </si>
  <si>
    <t>Olejník</t>
  </si>
  <si>
    <t>Pavelková</t>
  </si>
  <si>
    <t>Roubíček</t>
  </si>
  <si>
    <t>Hlučín</t>
  </si>
  <si>
    <t>Nový Jičín</t>
  </si>
  <si>
    <t>Frýdlant</t>
  </si>
  <si>
    <t>Janovice</t>
  </si>
  <si>
    <t>Ostrava  A</t>
  </si>
  <si>
    <t>Vsetín</t>
  </si>
  <si>
    <t>Ostrava B</t>
  </si>
  <si>
    <t>Česká Třebová</t>
  </si>
  <si>
    <t>Zlotá</t>
  </si>
  <si>
    <t>Hmoodová</t>
  </si>
  <si>
    <t>Škarabellová</t>
  </si>
  <si>
    <t>Zápotocká</t>
  </si>
  <si>
    <t>Szymurdová</t>
  </si>
  <si>
    <t>Gajdacz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</si>
</sst>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 tint="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sz val="26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3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3" xfId="0" applyFont="1" applyBorder="1"/>
    <xf numFmtId="0" fontId="5" fillId="0" borderId="1" xfId="0" applyFont="1" applyBorder="1"/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20" fontId="0" fillId="0" borderId="0" xfId="0" applyNumberFormat="1" applyAlignment="1">
      <alignment horizontal="righ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5" fillId="0" borderId="18" xfId="0" applyFont="1" applyBorder="1"/>
    <xf numFmtId="0" fontId="10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6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10" xfId="0" applyFont="1" applyBorder="1"/>
    <xf numFmtId="0" fontId="10" fillId="0" borderId="19" xfId="0" applyFont="1" applyBorder="1"/>
    <xf numFmtId="20" fontId="5" fillId="0" borderId="8" xfId="0" applyNumberFormat="1" applyFont="1" applyBorder="1" applyAlignment="1">
      <alignment horizontal="right"/>
    </xf>
    <xf numFmtId="0" fontId="5" fillId="0" borderId="9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" fontId="5" fillId="0" borderId="12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10" fillId="0" borderId="4" xfId="0" applyFont="1" applyBorder="1"/>
    <xf numFmtId="0" fontId="5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4" fillId="0" borderId="25" xfId="0" applyFont="1" applyBorder="1" applyAlignment="1">
      <alignment horizontal="right" wrapText="1"/>
    </xf>
    <xf numFmtId="0" fontId="14" fillId="0" borderId="21" xfId="0" applyFont="1" applyBorder="1"/>
    <xf numFmtId="0" fontId="14" fillId="0" borderId="26" xfId="0" applyFont="1" applyBorder="1"/>
    <xf numFmtId="0" fontId="14" fillId="0" borderId="1" xfId="0" applyFont="1" applyBorder="1" applyAlignment="1">
      <alignment wrapText="1"/>
    </xf>
    <xf numFmtId="0" fontId="14" fillId="0" borderId="39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/>
    <xf numFmtId="0" fontId="10" fillId="0" borderId="1" xfId="0" applyFont="1" applyBorder="1" applyAlignment="1">
      <alignment wrapText="1"/>
    </xf>
    <xf numFmtId="0" fontId="7" fillId="0" borderId="6" xfId="0" applyFont="1" applyBorder="1"/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/>
    <xf numFmtId="20" fontId="5" fillId="0" borderId="20" xfId="0" applyNumberFormat="1" applyFont="1" applyBorder="1" applyAlignment="1">
      <alignment horizontal="right"/>
    </xf>
    <xf numFmtId="20" fontId="5" fillId="0" borderId="5" xfId="0" applyNumberFormat="1" applyFont="1" applyBorder="1" applyAlignment="1">
      <alignment horizontal="right"/>
    </xf>
    <xf numFmtId="0" fontId="5" fillId="0" borderId="48" xfId="0" applyFont="1" applyBorder="1"/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4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0" fillId="0" borderId="49" xfId="0" applyBorder="1"/>
    <xf numFmtId="0" fontId="20" fillId="0" borderId="33" xfId="0" applyFont="1" applyBorder="1"/>
    <xf numFmtId="0" fontId="0" fillId="0" borderId="51" xfId="0" applyBorder="1"/>
    <xf numFmtId="0" fontId="24" fillId="0" borderId="0" xfId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4" fillId="0" borderId="6" xfId="0" applyFont="1" applyBorder="1"/>
    <xf numFmtId="0" fontId="21" fillId="0" borderId="6" xfId="0" applyFont="1" applyBorder="1"/>
    <xf numFmtId="0" fontId="23" fillId="0" borderId="28" xfId="0" applyFont="1" applyBorder="1" applyAlignment="1">
      <alignment wrapText="1"/>
    </xf>
    <xf numFmtId="164" fontId="22" fillId="0" borderId="6" xfId="0" applyNumberFormat="1" applyFont="1" applyBorder="1"/>
    <xf numFmtId="164" fontId="20" fillId="0" borderId="26" xfId="0" applyNumberFormat="1" applyFont="1" applyBorder="1"/>
    <xf numFmtId="0" fontId="1" fillId="0" borderId="0" xfId="0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0" fontId="11" fillId="0" borderId="11" xfId="0" applyNumberFormat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20" fontId="11" fillId="0" borderId="12" xfId="0" applyNumberFormat="1" applyFont="1" applyBorder="1" applyAlignment="1">
      <alignment horizontal="right"/>
    </xf>
    <xf numFmtId="0" fontId="11" fillId="0" borderId="6" xfId="0" applyFont="1" applyBorder="1" applyAlignment="1">
      <alignment horizontal="center"/>
    </xf>
    <xf numFmtId="0" fontId="11" fillId="0" borderId="7" xfId="0" applyFont="1" applyBorder="1"/>
    <xf numFmtId="0" fontId="11" fillId="0" borderId="1" xfId="0" applyFont="1" applyBorder="1" applyAlignment="1">
      <alignment horizontal="right" vertical="center"/>
    </xf>
    <xf numFmtId="0" fontId="11" fillId="0" borderId="33" xfId="0" applyFont="1" applyBorder="1"/>
    <xf numFmtId="0" fontId="11" fillId="0" borderId="1" xfId="0" applyFont="1" applyBorder="1"/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20" fontId="14" fillId="0" borderId="44" xfId="0" applyNumberFormat="1" applyFont="1" applyBorder="1" applyAlignment="1">
      <alignment horizontal="right"/>
    </xf>
    <xf numFmtId="0" fontId="14" fillId="0" borderId="44" xfId="0" applyFont="1" applyBorder="1"/>
    <xf numFmtId="0" fontId="14" fillId="0" borderId="45" xfId="0" applyFont="1" applyBorder="1"/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0" fontId="14" fillId="0" borderId="18" xfId="0" applyNumberFormat="1" applyFont="1" applyBorder="1" applyAlignment="1">
      <alignment horizontal="right"/>
    </xf>
    <xf numFmtId="0" fontId="14" fillId="0" borderId="18" xfId="0" applyFont="1" applyBorder="1"/>
    <xf numFmtId="0" fontId="27" fillId="0" borderId="53" xfId="0" applyFont="1" applyBorder="1" applyAlignment="1">
      <alignment horizontal="center" vertical="center" wrapText="1"/>
    </xf>
    <xf numFmtId="0" fontId="28" fillId="0" borderId="0" xfId="0" applyFont="1"/>
    <xf numFmtId="0" fontId="0" fillId="0" borderId="6" xfId="0" applyBorder="1"/>
    <xf numFmtId="0" fontId="30" fillId="0" borderId="6" xfId="0" applyFont="1" applyBorder="1"/>
    <xf numFmtId="0" fontId="16" fillId="0" borderId="22" xfId="0" applyFont="1" applyBorder="1"/>
    <xf numFmtId="0" fontId="16" fillId="0" borderId="22" xfId="0" applyFont="1" applyBorder="1" applyAlignment="1">
      <alignment horizontal="center"/>
    </xf>
    <xf numFmtId="0" fontId="14" fillId="0" borderId="22" xfId="0" applyFont="1" applyBorder="1"/>
    <xf numFmtId="0" fontId="25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6" fillId="0" borderId="0" xfId="0" applyFont="1"/>
    <xf numFmtId="49" fontId="6" fillId="3" borderId="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/>
    </xf>
    <xf numFmtId="49" fontId="32" fillId="3" borderId="4" xfId="0" applyNumberFormat="1" applyFont="1" applyFill="1" applyBorder="1" applyAlignment="1">
      <alignment horizontal="center" vertical="center"/>
    </xf>
    <xf numFmtId="49" fontId="32" fillId="3" borderId="7" xfId="0" applyNumberFormat="1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/>
    </xf>
    <xf numFmtId="0" fontId="14" fillId="0" borderId="10" xfId="0" applyFont="1" applyBorder="1"/>
    <xf numFmtId="49" fontId="6" fillId="3" borderId="10" xfId="0" applyNumberFormat="1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4" fillId="0" borderId="19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49" fontId="14" fillId="0" borderId="43" xfId="0" applyNumberFormat="1" applyFont="1" applyBorder="1" applyAlignment="1">
      <alignment horizontal="center" vertical="center"/>
    </xf>
    <xf numFmtId="49" fontId="33" fillId="0" borderId="2" xfId="0" applyNumberFormat="1" applyFont="1" applyBorder="1" applyAlignment="1">
      <alignment horizontal="center" vertical="center"/>
    </xf>
    <xf numFmtId="49" fontId="33" fillId="0" borderId="43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49" fontId="35" fillId="0" borderId="14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35" fillId="0" borderId="32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23" fillId="0" borderId="42" xfId="0" applyFont="1" applyBorder="1" applyAlignment="1">
      <alignment wrapText="1"/>
    </xf>
    <xf numFmtId="0" fontId="10" fillId="0" borderId="6" xfId="0" applyFont="1" applyBorder="1"/>
    <xf numFmtId="0" fontId="29" fillId="0" borderId="0" xfId="0" applyFont="1"/>
    <xf numFmtId="0" fontId="14" fillId="4" borderId="1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31" fillId="0" borderId="0" xfId="0" applyFont="1"/>
    <xf numFmtId="0" fontId="31" fillId="0" borderId="0" xfId="1" applyFont="1"/>
    <xf numFmtId="0" fontId="5" fillId="0" borderId="0" xfId="0" applyFont="1"/>
    <xf numFmtId="20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49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3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2" fillId="3" borderId="0" xfId="0" applyFont="1" applyFill="1" applyAlignment="1">
      <alignment horizont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0" fontId="5" fillId="0" borderId="5" xfId="0" applyNumberFormat="1" applyFont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20" fontId="5" fillId="0" borderId="2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2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20" fontId="5" fillId="0" borderId="0" xfId="0" applyNumberFormat="1" applyFont="1" applyAlignment="1">
      <alignment horizontal="center"/>
    </xf>
    <xf numFmtId="20" fontId="5" fillId="0" borderId="20" xfId="0" applyNumberFormat="1" applyFont="1" applyBorder="1" applyAlignment="1">
      <alignment horizontal="left"/>
    </xf>
    <xf numFmtId="20" fontId="10" fillId="0" borderId="6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14" fillId="0" borderId="47" xfId="0" applyFont="1" applyBorder="1"/>
    <xf numFmtId="0" fontId="15" fillId="0" borderId="37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5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0" fillId="0" borderId="46" xfId="0" applyBorder="1"/>
    <xf numFmtId="0" fontId="18" fillId="0" borderId="0" xfId="0" applyFont="1" applyAlignment="1">
      <alignment horizontal="center"/>
    </xf>
  </cellXfs>
  <cellStyles count="2">
    <cellStyle name="Normální" xfId="0" builtinId="0"/>
    <cellStyle name="Normální 2" xfId="1" xr:uid="{A7962085-DEF2-41A2-9AC3-9FF22F90E839}"/>
  </cellStyles>
  <dxfs count="0"/>
  <tableStyles count="0" defaultTableStyle="TableStyleMedium9" defaultPivotStyle="PivotStyleLight16"/>
  <colors>
    <mruColors>
      <color rgb="FFFFFFCC"/>
      <color rgb="FFFFCCFF"/>
      <color rgb="FF99FFCC"/>
      <color rgb="FFFF66FF"/>
      <color rgb="FFFF99FF"/>
      <color rgb="FF99FF99"/>
      <color rgb="FF99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9DD2C-3776-4212-ABEA-490CABD162CA}">
  <dimension ref="A1:C8"/>
  <sheetViews>
    <sheetView workbookViewId="0">
      <selection activeCell="A2" sqref="A2:C9"/>
    </sheetView>
  </sheetViews>
  <sheetFormatPr defaultRowHeight="14.4" x14ac:dyDescent="0.3"/>
  <cols>
    <col min="1" max="1" width="14.88671875" customWidth="1"/>
    <col min="2" max="2" width="37" customWidth="1"/>
    <col min="3" max="3" width="16.33203125" customWidth="1"/>
  </cols>
  <sheetData>
    <row r="1" spans="1:3" ht="30" customHeight="1" thickBot="1" x14ac:dyDescent="0.45">
      <c r="A1" s="296" t="s">
        <v>67</v>
      </c>
      <c r="B1" s="297"/>
      <c r="C1" s="115"/>
    </row>
    <row r="2" spans="1:3" ht="30" customHeight="1" x14ac:dyDescent="0.4">
      <c r="A2" s="298" t="s">
        <v>69</v>
      </c>
      <c r="B2" s="299"/>
      <c r="C2" s="115"/>
    </row>
    <row r="3" spans="1:3" ht="30" customHeight="1" x14ac:dyDescent="0.4">
      <c r="A3" s="119" t="s">
        <v>30</v>
      </c>
      <c r="B3" s="120" t="s">
        <v>31</v>
      </c>
      <c r="C3" s="121" t="s">
        <v>40</v>
      </c>
    </row>
    <row r="4" spans="1:3" ht="30" customHeight="1" x14ac:dyDescent="0.4">
      <c r="A4" s="160" t="s">
        <v>14</v>
      </c>
      <c r="B4" s="160"/>
      <c r="C4" s="159"/>
    </row>
    <row r="5" spans="1:3" ht="30" customHeight="1" x14ac:dyDescent="0.4">
      <c r="A5" s="160" t="s">
        <v>15</v>
      </c>
      <c r="B5" s="160" t="s">
        <v>48</v>
      </c>
      <c r="C5" s="159"/>
    </row>
    <row r="6" spans="1:3" ht="30" customHeight="1" x14ac:dyDescent="0.4">
      <c r="A6" s="160" t="s">
        <v>16</v>
      </c>
      <c r="B6" s="160" t="s">
        <v>68</v>
      </c>
      <c r="C6" s="159"/>
    </row>
    <row r="7" spans="1:3" ht="30" customHeight="1" x14ac:dyDescent="0.4">
      <c r="A7" s="160" t="s">
        <v>17</v>
      </c>
      <c r="B7" s="160" t="s">
        <v>89</v>
      </c>
      <c r="C7" s="159"/>
    </row>
    <row r="8" spans="1:3" ht="30" customHeight="1" x14ac:dyDescent="0.4">
      <c r="A8" s="160" t="s">
        <v>18</v>
      </c>
      <c r="B8" s="160"/>
      <c r="C8" s="159"/>
    </row>
  </sheetData>
  <mergeCells count="2">
    <mergeCell ref="A1:B1"/>
    <mergeCell ref="A2:B2"/>
  </mergeCells>
  <phoneticPr fontId="3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C407-5361-47E6-9E12-8BB3F9B3BF6A}">
  <sheetPr>
    <pageSetUpPr fitToPage="1"/>
  </sheetPr>
  <dimension ref="A1:F9"/>
  <sheetViews>
    <sheetView view="pageBreakPreview" zoomScaleNormal="100" zoomScaleSheetLayoutView="100" workbookViewId="0">
      <selection sqref="A1:F9"/>
    </sheetView>
  </sheetViews>
  <sheetFormatPr defaultRowHeight="14.4" x14ac:dyDescent="0.3"/>
  <cols>
    <col min="1" max="6" width="25.77734375" customWidth="1"/>
  </cols>
  <sheetData>
    <row r="1" spans="1:6" ht="30" customHeight="1" x14ac:dyDescent="0.35">
      <c r="A1" s="202" t="s">
        <v>122</v>
      </c>
      <c r="B1" s="52" t="s">
        <v>113</v>
      </c>
      <c r="C1" s="52" t="s">
        <v>113</v>
      </c>
      <c r="D1" s="52" t="s">
        <v>113</v>
      </c>
      <c r="E1" s="52" t="s">
        <v>113</v>
      </c>
      <c r="F1" s="52" t="s">
        <v>113</v>
      </c>
    </row>
    <row r="2" spans="1:6" ht="30" customHeight="1" x14ac:dyDescent="0.35">
      <c r="A2" s="202" t="s">
        <v>115</v>
      </c>
      <c r="B2" s="52">
        <v>1</v>
      </c>
      <c r="C2" s="52">
        <v>2</v>
      </c>
      <c r="D2" s="52">
        <v>3</v>
      </c>
      <c r="E2" s="52">
        <v>4</v>
      </c>
      <c r="F2" s="52">
        <v>5</v>
      </c>
    </row>
    <row r="3" spans="1:6" ht="30" customHeight="1" x14ac:dyDescent="0.35">
      <c r="A3" s="251">
        <v>0.40625</v>
      </c>
      <c r="B3" s="202" t="s">
        <v>110</v>
      </c>
      <c r="C3" s="202" t="s">
        <v>116</v>
      </c>
      <c r="D3" s="202" t="s">
        <v>116</v>
      </c>
      <c r="E3" s="202" t="s">
        <v>117</v>
      </c>
      <c r="F3" s="202" t="s">
        <v>117</v>
      </c>
    </row>
    <row r="4" spans="1:6" ht="30" customHeight="1" x14ac:dyDescent="0.35">
      <c r="A4" s="251">
        <v>0.44791666666666702</v>
      </c>
      <c r="B4" s="202" t="s">
        <v>110</v>
      </c>
      <c r="C4" s="202" t="s">
        <v>116</v>
      </c>
      <c r="D4" s="202" t="s">
        <v>117</v>
      </c>
      <c r="E4" s="202" t="s">
        <v>117</v>
      </c>
      <c r="F4" s="202" t="s">
        <v>118</v>
      </c>
    </row>
    <row r="5" spans="1:6" ht="30" customHeight="1" x14ac:dyDescent="0.35">
      <c r="A5" s="251">
        <v>0.48958333333333298</v>
      </c>
      <c r="B5" s="202" t="s">
        <v>110</v>
      </c>
      <c r="C5" s="202" t="s">
        <v>116</v>
      </c>
      <c r="D5" s="202" t="s">
        <v>117</v>
      </c>
      <c r="E5" s="202" t="s">
        <v>117</v>
      </c>
      <c r="F5" s="202" t="s">
        <v>118</v>
      </c>
    </row>
    <row r="6" spans="1:6" ht="30" customHeight="1" x14ac:dyDescent="0.35">
      <c r="A6" s="251">
        <v>0.53125</v>
      </c>
      <c r="B6" s="202" t="s">
        <v>111</v>
      </c>
      <c r="C6" s="202" t="s">
        <v>116</v>
      </c>
      <c r="D6" s="202" t="s">
        <v>116</v>
      </c>
      <c r="E6" s="202" t="s">
        <v>112</v>
      </c>
      <c r="F6" s="202" t="s">
        <v>118</v>
      </c>
    </row>
    <row r="7" spans="1:6" ht="30" customHeight="1" x14ac:dyDescent="0.35">
      <c r="A7" s="251">
        <v>0.57291666666666696</v>
      </c>
      <c r="B7" s="202" t="s">
        <v>111</v>
      </c>
      <c r="C7" s="202" t="s">
        <v>119</v>
      </c>
      <c r="D7" s="202" t="s">
        <v>120</v>
      </c>
      <c r="E7" s="202" t="s">
        <v>120</v>
      </c>
      <c r="F7" s="202" t="s">
        <v>121</v>
      </c>
    </row>
    <row r="8" spans="1:6" ht="30" customHeight="1" x14ac:dyDescent="0.35">
      <c r="A8" s="251">
        <v>0.61458333333333304</v>
      </c>
      <c r="B8" s="202" t="s">
        <v>111</v>
      </c>
      <c r="C8" s="202" t="s">
        <v>119</v>
      </c>
      <c r="D8" s="202" t="s">
        <v>121</v>
      </c>
      <c r="E8" s="202" t="s">
        <v>120</v>
      </c>
      <c r="F8" s="202" t="s">
        <v>112</v>
      </c>
    </row>
    <row r="9" spans="1:6" ht="30" customHeight="1" x14ac:dyDescent="0.35">
      <c r="A9" s="251">
        <v>0.65625</v>
      </c>
      <c r="B9" s="202" t="s">
        <v>112</v>
      </c>
      <c r="C9" s="202"/>
      <c r="D9" s="202"/>
      <c r="E9" s="202" t="s">
        <v>120</v>
      </c>
      <c r="F9" s="202" t="s">
        <v>121</v>
      </c>
    </row>
  </sheetData>
  <phoneticPr fontId="3" type="noConversion"/>
  <pageMargins left="0.7" right="0.7" top="0.78740157499999996" bottom="0.78740157499999996" header="0.3" footer="0.3"/>
  <pageSetup paperSize="9" scale="85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EAB1-05A3-43A4-8408-56A3746F3AF5}">
  <dimension ref="A1:C38"/>
  <sheetViews>
    <sheetView view="pageBreakPreview" zoomScale="60" zoomScaleNormal="100" workbookViewId="0">
      <selection activeCell="M20" sqref="M20"/>
    </sheetView>
  </sheetViews>
  <sheetFormatPr defaultRowHeight="14.4" x14ac:dyDescent="0.3"/>
  <cols>
    <col min="1" max="1" width="10.88671875" customWidth="1"/>
    <col min="2" max="2" width="38.44140625" customWidth="1"/>
    <col min="3" max="3" width="17.77734375" customWidth="1"/>
  </cols>
  <sheetData>
    <row r="1" spans="1:3" ht="15" thickBot="1" x14ac:dyDescent="0.35"/>
    <row r="2" spans="1:3" ht="21.6" thickBot="1" x14ac:dyDescent="0.45">
      <c r="A2" s="296" t="s">
        <v>67</v>
      </c>
      <c r="B2" s="297"/>
      <c r="C2" s="115"/>
    </row>
    <row r="3" spans="1:3" ht="21" x14ac:dyDescent="0.4">
      <c r="A3" s="298" t="s">
        <v>70</v>
      </c>
      <c r="B3" s="299"/>
      <c r="C3" s="115"/>
    </row>
    <row r="4" spans="1:3" ht="21" x14ac:dyDescent="0.4">
      <c r="A4" s="119" t="s">
        <v>30</v>
      </c>
      <c r="B4" s="120" t="s">
        <v>31</v>
      </c>
      <c r="C4" s="121" t="s">
        <v>40</v>
      </c>
    </row>
    <row r="5" spans="1:3" ht="21" x14ac:dyDescent="0.4">
      <c r="A5" s="122" t="s">
        <v>14</v>
      </c>
      <c r="B5" s="160" t="s">
        <v>71</v>
      </c>
      <c r="C5" s="124"/>
    </row>
    <row r="6" spans="1:3" ht="21" x14ac:dyDescent="0.4">
      <c r="A6" s="122" t="s">
        <v>15</v>
      </c>
      <c r="B6" s="160" t="s">
        <v>72</v>
      </c>
      <c r="C6" s="124"/>
    </row>
    <row r="7" spans="1:3" ht="21" x14ac:dyDescent="0.4">
      <c r="A7" s="122" t="s">
        <v>16</v>
      </c>
      <c r="B7" s="160" t="s">
        <v>73</v>
      </c>
      <c r="C7" s="124"/>
    </row>
    <row r="8" spans="1:3" ht="21" x14ac:dyDescent="0.4">
      <c r="A8" s="122" t="s">
        <v>17</v>
      </c>
      <c r="B8" s="160" t="s">
        <v>74</v>
      </c>
      <c r="C8" s="124"/>
    </row>
    <row r="9" spans="1:3" ht="21" x14ac:dyDescent="0.4">
      <c r="A9" s="122" t="s">
        <v>18</v>
      </c>
      <c r="B9" s="160" t="s">
        <v>75</v>
      </c>
      <c r="C9" s="124"/>
    </row>
    <row r="10" spans="1:3" ht="21" x14ac:dyDescent="0.4">
      <c r="A10" s="122" t="s">
        <v>19</v>
      </c>
      <c r="B10" s="160" t="s">
        <v>76</v>
      </c>
      <c r="C10" s="124"/>
    </row>
    <row r="11" spans="1:3" ht="21" x14ac:dyDescent="0.4">
      <c r="A11" s="122" t="s">
        <v>20</v>
      </c>
      <c r="B11" s="160" t="s">
        <v>77</v>
      </c>
      <c r="C11" s="124"/>
    </row>
    <row r="12" spans="1:3" ht="21" x14ac:dyDescent="0.4">
      <c r="A12" s="122" t="s">
        <v>21</v>
      </c>
      <c r="B12" s="160" t="s">
        <v>42</v>
      </c>
      <c r="C12" s="124"/>
    </row>
    <row r="13" spans="1:3" ht="21" x14ac:dyDescent="0.4">
      <c r="A13" s="122" t="s">
        <v>22</v>
      </c>
      <c r="B13" s="160" t="s">
        <v>78</v>
      </c>
      <c r="C13" s="124"/>
    </row>
    <row r="14" spans="1:3" ht="15" thickBot="1" x14ac:dyDescent="0.35"/>
    <row r="15" spans="1:3" ht="21" x14ac:dyDescent="0.4">
      <c r="A15" s="298" t="s">
        <v>69</v>
      </c>
      <c r="B15" s="299"/>
      <c r="C15" s="115"/>
    </row>
    <row r="16" spans="1:3" ht="21" x14ac:dyDescent="0.4">
      <c r="A16" s="119" t="s">
        <v>30</v>
      </c>
      <c r="B16" s="120" t="s">
        <v>31</v>
      </c>
      <c r="C16" s="121" t="s">
        <v>40</v>
      </c>
    </row>
    <row r="17" spans="1:3" ht="21" x14ac:dyDescent="0.4">
      <c r="A17" s="160" t="s">
        <v>14</v>
      </c>
      <c r="B17" s="160" t="s">
        <v>48</v>
      </c>
      <c r="C17" s="159"/>
    </row>
    <row r="18" spans="1:3" ht="21" x14ac:dyDescent="0.4">
      <c r="A18" s="160" t="s">
        <v>15</v>
      </c>
      <c r="B18" s="160" t="s">
        <v>68</v>
      </c>
      <c r="C18" s="159"/>
    </row>
    <row r="19" spans="1:3" ht="21" x14ac:dyDescent="0.4">
      <c r="A19" s="160" t="s">
        <v>16</v>
      </c>
      <c r="B19" s="160" t="s">
        <v>89</v>
      </c>
      <c r="C19" s="159"/>
    </row>
    <row r="20" spans="1:3" ht="24" customHeight="1" x14ac:dyDescent="0.3">
      <c r="A20" s="159"/>
      <c r="B20" s="159"/>
      <c r="C20" s="159"/>
    </row>
    <row r="21" spans="1:3" ht="15" thickBot="1" x14ac:dyDescent="0.35"/>
    <row r="22" spans="1:3" ht="21" x14ac:dyDescent="0.4">
      <c r="A22" s="298" t="s">
        <v>114</v>
      </c>
      <c r="B22" s="299"/>
      <c r="C22" s="115"/>
    </row>
    <row r="23" spans="1:3" ht="21" x14ac:dyDescent="0.4">
      <c r="A23" s="119" t="s">
        <v>30</v>
      </c>
      <c r="B23" s="162" t="s">
        <v>31</v>
      </c>
      <c r="C23" s="121" t="s">
        <v>40</v>
      </c>
    </row>
    <row r="24" spans="1:3" ht="21" x14ac:dyDescent="0.4">
      <c r="A24" s="160" t="s">
        <v>14</v>
      </c>
      <c r="B24" s="160" t="s">
        <v>79</v>
      </c>
      <c r="C24" s="124"/>
    </row>
    <row r="25" spans="1:3" ht="21" x14ac:dyDescent="0.4">
      <c r="A25" s="160" t="s">
        <v>15</v>
      </c>
      <c r="B25" s="160" t="s">
        <v>71</v>
      </c>
      <c r="C25" s="124"/>
    </row>
    <row r="26" spans="1:3" ht="21" x14ac:dyDescent="0.4">
      <c r="A26" s="160" t="s">
        <v>16</v>
      </c>
      <c r="B26" s="160" t="s">
        <v>80</v>
      </c>
      <c r="C26" s="124"/>
    </row>
    <row r="27" spans="1:3" ht="21" x14ac:dyDescent="0.4">
      <c r="A27" s="160" t="s">
        <v>17</v>
      </c>
      <c r="B27" s="160" t="s">
        <v>81</v>
      </c>
      <c r="C27" s="124"/>
    </row>
    <row r="28" spans="1:3" ht="21" x14ac:dyDescent="0.4">
      <c r="A28" s="160" t="s">
        <v>18</v>
      </c>
      <c r="B28" s="160" t="s">
        <v>82</v>
      </c>
      <c r="C28" s="124"/>
    </row>
    <row r="29" spans="1:3" ht="21" x14ac:dyDescent="0.4">
      <c r="A29" s="160" t="s">
        <v>19</v>
      </c>
      <c r="B29" s="160" t="s">
        <v>83</v>
      </c>
      <c r="C29" s="124"/>
    </row>
    <row r="30" spans="1:3" ht="21" x14ac:dyDescent="0.4">
      <c r="A30" s="160" t="s">
        <v>20</v>
      </c>
      <c r="B30" s="160" t="s">
        <v>84</v>
      </c>
      <c r="C30" s="124"/>
    </row>
    <row r="31" spans="1:3" ht="18" x14ac:dyDescent="0.35">
      <c r="A31" s="122"/>
      <c r="B31" s="202"/>
      <c r="C31" s="124"/>
    </row>
    <row r="32" spans="1:3" ht="15" thickBot="1" x14ac:dyDescent="0.35"/>
    <row r="33" spans="1:3" ht="26.4" customHeight="1" x14ac:dyDescent="0.4">
      <c r="A33" s="298" t="s">
        <v>87</v>
      </c>
      <c r="B33" s="299"/>
      <c r="C33" s="115"/>
    </row>
    <row r="34" spans="1:3" ht="21" x14ac:dyDescent="0.4">
      <c r="A34" s="161" t="s">
        <v>30</v>
      </c>
      <c r="B34" s="162" t="s">
        <v>31</v>
      </c>
      <c r="C34" s="163" t="s">
        <v>40</v>
      </c>
    </row>
    <row r="35" spans="1:3" ht="21" x14ac:dyDescent="0.4">
      <c r="A35" s="160" t="s">
        <v>14</v>
      </c>
      <c r="B35" s="160" t="s">
        <v>49</v>
      </c>
      <c r="C35" s="159"/>
    </row>
    <row r="36" spans="1:3" ht="21" x14ac:dyDescent="0.4">
      <c r="A36" s="160" t="s">
        <v>15</v>
      </c>
      <c r="B36" s="160" t="s">
        <v>82</v>
      </c>
      <c r="C36" s="159"/>
    </row>
    <row r="37" spans="1:3" ht="21" x14ac:dyDescent="0.4">
      <c r="A37" s="160" t="s">
        <v>16</v>
      </c>
      <c r="B37" s="160" t="s">
        <v>85</v>
      </c>
      <c r="C37" s="159"/>
    </row>
    <row r="38" spans="1:3" ht="21" x14ac:dyDescent="0.4">
      <c r="A38" s="160" t="s">
        <v>17</v>
      </c>
      <c r="B38" s="160" t="s">
        <v>86</v>
      </c>
      <c r="C38" s="159"/>
    </row>
  </sheetData>
  <mergeCells count="5">
    <mergeCell ref="A2:B2"/>
    <mergeCell ref="A3:B3"/>
    <mergeCell ref="A15:B15"/>
    <mergeCell ref="A22:B22"/>
    <mergeCell ref="A33:B33"/>
  </mergeCells>
  <phoneticPr fontId="3" type="noConversion"/>
  <pageMargins left="0.7" right="0.7" top="0.78740157499999996" bottom="0.78740157499999996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79FB-A51D-4A51-A599-641A48874F20}">
  <dimension ref="A1:F14"/>
  <sheetViews>
    <sheetView workbookViewId="0">
      <selection sqref="A1:C12"/>
    </sheetView>
  </sheetViews>
  <sheetFormatPr defaultRowHeight="14.4" x14ac:dyDescent="0.3"/>
  <cols>
    <col min="1" max="1" width="9.33203125" customWidth="1"/>
    <col min="2" max="2" width="41.6640625" customWidth="1"/>
    <col min="3" max="3" width="11.6640625" bestFit="1" customWidth="1"/>
  </cols>
  <sheetData>
    <row r="1" spans="1:6" ht="21.6" thickBot="1" x14ac:dyDescent="0.45">
      <c r="A1" s="296" t="s">
        <v>67</v>
      </c>
      <c r="B1" s="297"/>
      <c r="C1" s="115"/>
    </row>
    <row r="2" spans="1:6" ht="21" x14ac:dyDescent="0.4">
      <c r="A2" s="298" t="s">
        <v>70</v>
      </c>
      <c r="B2" s="299"/>
      <c r="C2" s="115"/>
    </row>
    <row r="3" spans="1:6" s="76" customFormat="1" ht="21" x14ac:dyDescent="0.4">
      <c r="A3" s="119" t="s">
        <v>30</v>
      </c>
      <c r="B3" s="120" t="s">
        <v>31</v>
      </c>
      <c r="C3" s="121" t="s">
        <v>40</v>
      </c>
    </row>
    <row r="4" spans="1:6" ht="21" x14ac:dyDescent="0.4">
      <c r="A4" s="122" t="s">
        <v>14</v>
      </c>
      <c r="B4" s="160" t="s">
        <v>71</v>
      </c>
      <c r="C4" s="124"/>
    </row>
    <row r="5" spans="1:6" ht="21" x14ac:dyDescent="0.4">
      <c r="A5" s="122" t="s">
        <v>15</v>
      </c>
      <c r="B5" s="160" t="s">
        <v>72</v>
      </c>
      <c r="C5" s="124"/>
      <c r="F5" s="203"/>
    </row>
    <row r="6" spans="1:6" ht="21" x14ac:dyDescent="0.4">
      <c r="A6" s="122" t="s">
        <v>16</v>
      </c>
      <c r="B6" s="160" t="s">
        <v>73</v>
      </c>
      <c r="C6" s="124"/>
      <c r="F6" s="203"/>
    </row>
    <row r="7" spans="1:6" ht="21" x14ac:dyDescent="0.4">
      <c r="A7" s="122" t="s">
        <v>17</v>
      </c>
      <c r="B7" s="160" t="s">
        <v>74</v>
      </c>
      <c r="C7" s="124"/>
    </row>
    <row r="8" spans="1:6" ht="21" x14ac:dyDescent="0.4">
      <c r="A8" s="122" t="s">
        <v>18</v>
      </c>
      <c r="B8" s="160" t="s">
        <v>75</v>
      </c>
      <c r="C8" s="124"/>
      <c r="E8" s="117"/>
    </row>
    <row r="9" spans="1:6" ht="21" x14ac:dyDescent="0.4">
      <c r="A9" s="122" t="s">
        <v>19</v>
      </c>
      <c r="B9" s="160" t="s">
        <v>76</v>
      </c>
      <c r="C9" s="124"/>
    </row>
    <row r="10" spans="1:6" ht="21" x14ac:dyDescent="0.4">
      <c r="A10" s="122" t="s">
        <v>20</v>
      </c>
      <c r="B10" s="160" t="s">
        <v>77</v>
      </c>
      <c r="C10" s="124"/>
    </row>
    <row r="11" spans="1:6" ht="21" x14ac:dyDescent="0.4">
      <c r="A11" s="122" t="s">
        <v>21</v>
      </c>
      <c r="B11" s="160" t="s">
        <v>42</v>
      </c>
      <c r="C11" s="124"/>
    </row>
    <row r="12" spans="1:6" ht="21.6" thickBot="1" x14ac:dyDescent="0.45">
      <c r="A12" s="122" t="s">
        <v>22</v>
      </c>
      <c r="B12" s="160" t="s">
        <v>78</v>
      </c>
      <c r="C12" s="124"/>
    </row>
    <row r="13" spans="1:6" ht="16.2" thickBot="1" x14ac:dyDescent="0.35">
      <c r="A13" s="116"/>
      <c r="B13" s="123" t="s">
        <v>41</v>
      </c>
      <c r="C13" s="125">
        <f>SUM(C9:C12)</f>
        <v>0</v>
      </c>
      <c r="E13" s="117"/>
    </row>
    <row r="14" spans="1:6" x14ac:dyDescent="0.3">
      <c r="E14" s="118"/>
    </row>
  </sheetData>
  <mergeCells count="2">
    <mergeCell ref="A1:B1"/>
    <mergeCell ref="A2:B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3"/>
  <sheetViews>
    <sheetView workbookViewId="0">
      <selection activeCell="B6" sqref="B6"/>
    </sheetView>
  </sheetViews>
  <sheetFormatPr defaultRowHeight="14.4" x14ac:dyDescent="0.3"/>
  <cols>
    <col min="1" max="1" width="9.33203125" customWidth="1"/>
    <col min="2" max="2" width="41.6640625" customWidth="1"/>
    <col min="3" max="3" width="11.6640625" bestFit="1" customWidth="1"/>
  </cols>
  <sheetData>
    <row r="1" spans="1:3" ht="21.6" thickBot="1" x14ac:dyDescent="0.45">
      <c r="A1" s="296" t="s">
        <v>47</v>
      </c>
      <c r="B1" s="297"/>
      <c r="C1" s="115"/>
    </row>
    <row r="2" spans="1:3" ht="21" x14ac:dyDescent="0.4">
      <c r="A2" s="298" t="s">
        <v>46</v>
      </c>
      <c r="B2" s="299"/>
      <c r="C2" s="115"/>
    </row>
    <row r="3" spans="1:3" s="76" customFormat="1" ht="21" x14ac:dyDescent="0.4">
      <c r="A3" s="119" t="s">
        <v>30</v>
      </c>
      <c r="B3" s="162" t="s">
        <v>31</v>
      </c>
      <c r="C3" s="121" t="s">
        <v>40</v>
      </c>
    </row>
    <row r="4" spans="1:3" ht="35.1" customHeight="1" x14ac:dyDescent="0.35">
      <c r="A4" s="122" t="s">
        <v>14</v>
      </c>
      <c r="B4" s="202" t="s">
        <v>79</v>
      </c>
      <c r="C4" s="124"/>
    </row>
    <row r="5" spans="1:3" ht="35.1" customHeight="1" x14ac:dyDescent="0.35">
      <c r="A5" s="122" t="s">
        <v>15</v>
      </c>
      <c r="B5" s="202" t="s">
        <v>125</v>
      </c>
      <c r="C5" s="124"/>
    </row>
    <row r="6" spans="1:3" ht="35.1" customHeight="1" x14ac:dyDescent="0.35">
      <c r="A6" s="122" t="s">
        <v>16</v>
      </c>
      <c r="B6" s="202" t="s">
        <v>80</v>
      </c>
      <c r="C6" s="124"/>
    </row>
    <row r="7" spans="1:3" ht="35.1" customHeight="1" x14ac:dyDescent="0.35">
      <c r="A7" s="122" t="s">
        <v>17</v>
      </c>
      <c r="B7" s="202" t="s">
        <v>81</v>
      </c>
      <c r="C7" s="124"/>
    </row>
    <row r="8" spans="1:3" ht="35.1" customHeight="1" x14ac:dyDescent="0.35">
      <c r="A8" s="122" t="s">
        <v>18</v>
      </c>
      <c r="B8" s="202" t="s">
        <v>82</v>
      </c>
      <c r="C8" s="124"/>
    </row>
    <row r="9" spans="1:3" ht="35.1" customHeight="1" x14ac:dyDescent="0.35">
      <c r="A9" s="122" t="s">
        <v>19</v>
      </c>
      <c r="B9" s="202" t="s">
        <v>83</v>
      </c>
      <c r="C9" s="124"/>
    </row>
    <row r="10" spans="1:3" ht="35.1" customHeight="1" x14ac:dyDescent="0.35">
      <c r="A10" s="122" t="s">
        <v>20</v>
      </c>
      <c r="B10" s="202" t="s">
        <v>84</v>
      </c>
      <c r="C10" s="124"/>
    </row>
    <row r="11" spans="1:3" ht="35.1" customHeight="1" x14ac:dyDescent="0.35">
      <c r="A11" s="122"/>
      <c r="B11" s="202"/>
      <c r="C11" s="124"/>
    </row>
    <row r="12" spans="1:3" ht="35.1" customHeight="1" thickBot="1" x14ac:dyDescent="0.35">
      <c r="A12" s="122" t="s">
        <v>23</v>
      </c>
      <c r="B12" s="159"/>
      <c r="C12" s="124"/>
    </row>
    <row r="13" spans="1:3" ht="32.25" customHeight="1" thickBot="1" x14ac:dyDescent="0.35">
      <c r="A13" s="116"/>
      <c r="B13" s="201" t="s">
        <v>41</v>
      </c>
      <c r="C13" s="125">
        <f>SUM(C4:C12)</f>
        <v>0</v>
      </c>
    </row>
  </sheetData>
  <mergeCells count="2">
    <mergeCell ref="A1:B1"/>
    <mergeCell ref="A2:B2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08A6-A7B9-47E9-9BF1-983FABAA6902}">
  <dimension ref="A1:F7"/>
  <sheetViews>
    <sheetView workbookViewId="0">
      <selection activeCell="B8" sqref="B8"/>
    </sheetView>
  </sheetViews>
  <sheetFormatPr defaultRowHeight="14.4" x14ac:dyDescent="0.3"/>
  <cols>
    <col min="2" max="2" width="33.44140625" customWidth="1"/>
    <col min="3" max="3" width="17" customWidth="1"/>
  </cols>
  <sheetData>
    <row r="1" spans="1:6" ht="30" customHeight="1" thickBot="1" x14ac:dyDescent="0.45">
      <c r="A1" s="296" t="s">
        <v>67</v>
      </c>
      <c r="B1" s="297"/>
      <c r="C1" s="115"/>
    </row>
    <row r="2" spans="1:6" ht="30" customHeight="1" x14ac:dyDescent="0.4">
      <c r="A2" s="298" t="s">
        <v>87</v>
      </c>
      <c r="B2" s="299"/>
      <c r="C2" s="115"/>
    </row>
    <row r="3" spans="1:6" ht="30" customHeight="1" x14ac:dyDescent="0.4">
      <c r="A3" s="161" t="s">
        <v>30</v>
      </c>
      <c r="B3" s="162" t="s">
        <v>31</v>
      </c>
      <c r="C3" s="163" t="s">
        <v>40</v>
      </c>
    </row>
    <row r="4" spans="1:6" ht="30" customHeight="1" x14ac:dyDescent="0.4">
      <c r="A4" s="160" t="s">
        <v>14</v>
      </c>
      <c r="B4" s="202" t="s">
        <v>123</v>
      </c>
      <c r="C4" s="159"/>
      <c r="F4" s="210"/>
    </row>
    <row r="5" spans="1:6" ht="30" customHeight="1" x14ac:dyDescent="0.4">
      <c r="A5" s="160" t="s">
        <v>15</v>
      </c>
      <c r="B5" s="202" t="s">
        <v>82</v>
      </c>
      <c r="C5" s="159"/>
      <c r="F5" s="210"/>
    </row>
    <row r="6" spans="1:6" ht="30" customHeight="1" x14ac:dyDescent="0.4">
      <c r="A6" s="160" t="s">
        <v>16</v>
      </c>
      <c r="B6" s="202" t="s">
        <v>85</v>
      </c>
      <c r="C6" s="159"/>
      <c r="F6" s="210"/>
    </row>
    <row r="7" spans="1:6" ht="30" customHeight="1" x14ac:dyDescent="0.4">
      <c r="A7" s="160" t="s">
        <v>17</v>
      </c>
      <c r="B7" s="202" t="s">
        <v>124</v>
      </c>
      <c r="C7" s="159"/>
      <c r="F7" s="211"/>
    </row>
  </sheetData>
  <mergeCells count="2">
    <mergeCell ref="A1:B1"/>
    <mergeCell ref="A2:B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637A-0661-4511-9938-7C00404F1038}">
  <dimension ref="B1:AU23"/>
  <sheetViews>
    <sheetView zoomScale="70" zoomScaleNormal="70" workbookViewId="0">
      <selection activeCell="T9" sqref="T9:T13"/>
    </sheetView>
  </sheetViews>
  <sheetFormatPr defaultRowHeight="14.4" x14ac:dyDescent="0.3"/>
  <cols>
    <col min="2" max="2" width="36.6640625" customWidth="1"/>
    <col min="3" max="3" width="9.44140625" bestFit="1" customWidth="1"/>
    <col min="5" max="6" width="9.44140625" bestFit="1" customWidth="1"/>
    <col min="8" max="9" width="9.44140625" bestFit="1" customWidth="1"/>
    <col min="11" max="12" width="9.44140625" bestFit="1" customWidth="1"/>
    <col min="14" max="15" width="9.44140625" bestFit="1" customWidth="1"/>
    <col min="17" max="18" width="9.44140625" bestFit="1" customWidth="1"/>
    <col min="20" max="21" width="9.44140625" bestFit="1" customWidth="1"/>
    <col min="22" max="22" width="19.109375" bestFit="1" customWidth="1"/>
    <col min="27" max="27" width="38.5546875" customWidth="1"/>
    <col min="28" max="28" width="5.44140625" customWidth="1"/>
    <col min="29" max="29" width="39" customWidth="1"/>
    <col min="31" max="31" width="5.6640625" customWidth="1"/>
    <col min="34" max="34" width="5.6640625" customWidth="1"/>
    <col min="37" max="37" width="5.6640625" customWidth="1"/>
    <col min="40" max="40" width="5.6640625" customWidth="1"/>
    <col min="43" max="43" width="5.6640625" customWidth="1"/>
    <col min="46" max="46" width="5" customWidth="1"/>
  </cols>
  <sheetData>
    <row r="1" spans="2:47" ht="15" thickBot="1" x14ac:dyDescent="0.35"/>
    <row r="2" spans="2:47" ht="30" customHeight="1" thickBot="1" x14ac:dyDescent="0.45">
      <c r="B2" s="254" t="s">
        <v>88</v>
      </c>
      <c r="C2" s="256" t="str">
        <f>B4</f>
        <v>Raškovice</v>
      </c>
      <c r="D2" s="257"/>
      <c r="E2" s="257"/>
      <c r="F2" s="257" t="str">
        <f>B9</f>
        <v xml:space="preserve">Green Volley </v>
      </c>
      <c r="G2" s="257"/>
      <c r="H2" s="257"/>
      <c r="I2" s="257" t="str">
        <f>B14</f>
        <v>Volejbalový spolek Ostrava-E</v>
      </c>
      <c r="J2" s="257"/>
      <c r="K2" s="257"/>
      <c r="L2" s="257" t="e">
        <f>B19</f>
        <v>#REF!</v>
      </c>
      <c r="M2" s="257"/>
      <c r="N2" s="257"/>
      <c r="O2" s="263" t="s">
        <v>1</v>
      </c>
      <c r="P2" s="257"/>
      <c r="Q2" s="264"/>
      <c r="R2" s="265" t="s">
        <v>3</v>
      </c>
      <c r="S2" s="267" t="s">
        <v>4</v>
      </c>
      <c r="T2" s="267" t="s">
        <v>5</v>
      </c>
      <c r="U2" s="2"/>
      <c r="Z2" s="77" t="s">
        <v>34</v>
      </c>
      <c r="AA2" s="295" t="s">
        <v>32</v>
      </c>
      <c r="AB2" s="295"/>
      <c r="AC2" s="295"/>
      <c r="AD2" s="260" t="s">
        <v>1</v>
      </c>
      <c r="AE2" s="261"/>
      <c r="AF2" s="262"/>
      <c r="AG2" s="260" t="s">
        <v>7</v>
      </c>
      <c r="AH2" s="261"/>
      <c r="AI2" s="262"/>
      <c r="AJ2" s="260" t="s">
        <v>8</v>
      </c>
      <c r="AK2" s="261"/>
      <c r="AL2" s="262"/>
      <c r="AM2" s="260" t="s">
        <v>9</v>
      </c>
      <c r="AN2" s="261"/>
      <c r="AO2" s="262"/>
      <c r="AP2" s="268" t="s">
        <v>2</v>
      </c>
      <c r="AQ2" s="261"/>
      <c r="AR2" s="269"/>
      <c r="AS2" s="60" t="s">
        <v>35</v>
      </c>
      <c r="AT2" s="61" t="s">
        <v>13</v>
      </c>
      <c r="AU2" s="62" t="s">
        <v>29</v>
      </c>
    </row>
    <row r="3" spans="2:47" ht="30" customHeight="1" thickBot="1" x14ac:dyDescent="0.45">
      <c r="B3" s="255"/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70" t="s">
        <v>2</v>
      </c>
      <c r="P3" s="271"/>
      <c r="Q3" s="272"/>
      <c r="R3" s="266"/>
      <c r="S3" s="267"/>
      <c r="T3" s="267"/>
      <c r="U3" s="2"/>
      <c r="Z3" s="64">
        <v>1</v>
      </c>
      <c r="AA3" s="65" t="str">
        <f>B4</f>
        <v>Raškovice</v>
      </c>
      <c r="AB3" s="66" t="s">
        <v>6</v>
      </c>
      <c r="AC3" s="67" t="e">
        <f>B19</f>
        <v>#REF!</v>
      </c>
      <c r="AD3" s="27"/>
      <c r="AE3" s="26" t="s">
        <v>0</v>
      </c>
      <c r="AF3" s="28"/>
      <c r="AG3" s="27"/>
      <c r="AH3" s="26" t="s">
        <v>0</v>
      </c>
      <c r="AI3" s="28"/>
      <c r="AJ3" s="27"/>
      <c r="AK3" s="26" t="s">
        <v>0</v>
      </c>
      <c r="AL3" s="28"/>
      <c r="AM3" s="27"/>
      <c r="AN3" s="26" t="s">
        <v>0</v>
      </c>
      <c r="AO3" s="28"/>
      <c r="AP3" s="13">
        <f>AM3+AJ3+AG3</f>
        <v>0</v>
      </c>
      <c r="AQ3" s="11" t="s">
        <v>0</v>
      </c>
      <c r="AR3" s="12">
        <f>AO3+AL3+AI3</f>
        <v>0</v>
      </c>
      <c r="AS3" s="102"/>
      <c r="AT3" s="29"/>
      <c r="AU3" s="40"/>
    </row>
    <row r="4" spans="2:47" ht="30" customHeight="1" thickBot="1" x14ac:dyDescent="0.45">
      <c r="B4" s="265" t="str">
        <f>U14M!B5</f>
        <v>Raškovice</v>
      </c>
      <c r="C4" s="274"/>
      <c r="D4" s="275"/>
      <c r="E4" s="276"/>
      <c r="F4" s="79">
        <f>AD6</f>
        <v>0</v>
      </c>
      <c r="G4" s="80" t="s">
        <v>0</v>
      </c>
      <c r="H4" s="81">
        <f>AF6</f>
        <v>3</v>
      </c>
      <c r="I4" s="79">
        <f>AF8</f>
        <v>0</v>
      </c>
      <c r="J4" s="80" t="s">
        <v>0</v>
      </c>
      <c r="K4" s="81">
        <f>AD8</f>
        <v>3</v>
      </c>
      <c r="L4" s="79">
        <f>AD3</f>
        <v>0</v>
      </c>
      <c r="M4" s="80" t="s">
        <v>0</v>
      </c>
      <c r="N4" s="81">
        <f>AF3</f>
        <v>0</v>
      </c>
      <c r="O4" s="283">
        <f>F4+I4+L4</f>
        <v>0</v>
      </c>
      <c r="P4" s="285" t="s">
        <v>0</v>
      </c>
      <c r="Q4" s="287">
        <f>H4+K4+N4</f>
        <v>6</v>
      </c>
      <c r="R4" s="289">
        <f>O4</f>
        <v>0</v>
      </c>
      <c r="S4" s="290">
        <f>O7/Q7</f>
        <v>0.54</v>
      </c>
      <c r="T4" s="291">
        <v>3</v>
      </c>
      <c r="U4" s="2"/>
      <c r="Z4" s="68">
        <v>2</v>
      </c>
      <c r="AA4" s="204" t="str">
        <f>B9</f>
        <v xml:space="preserve">Green Volley </v>
      </c>
      <c r="AB4" s="205" t="s">
        <v>6</v>
      </c>
      <c r="AC4" s="206" t="str">
        <f>B14</f>
        <v>Volejbalový spolek Ostrava-E</v>
      </c>
      <c r="AD4" s="32">
        <v>0</v>
      </c>
      <c r="AE4" s="31" t="s">
        <v>0</v>
      </c>
      <c r="AF4" s="33">
        <v>3</v>
      </c>
      <c r="AG4" s="32">
        <v>11</v>
      </c>
      <c r="AH4" s="31" t="s">
        <v>0</v>
      </c>
      <c r="AI4" s="33">
        <v>25</v>
      </c>
      <c r="AJ4" s="32">
        <v>10</v>
      </c>
      <c r="AK4" s="31" t="s">
        <v>0</v>
      </c>
      <c r="AL4" s="33">
        <v>25</v>
      </c>
      <c r="AM4" s="32">
        <v>17</v>
      </c>
      <c r="AN4" s="31" t="s">
        <v>0</v>
      </c>
      <c r="AO4" s="33">
        <v>25</v>
      </c>
      <c r="AP4" s="14">
        <f t="shared" ref="AP4:AP7" si="0">AM4+AJ4+AG4</f>
        <v>38</v>
      </c>
      <c r="AQ4" s="25" t="s">
        <v>0</v>
      </c>
      <c r="AR4" s="24">
        <f t="shared" ref="AR4:AR8" si="1">AO4+AL4+AI4</f>
        <v>75</v>
      </c>
      <c r="AS4" s="103">
        <v>0.41666666666666669</v>
      </c>
      <c r="AT4" s="78"/>
      <c r="AU4" s="38" t="s">
        <v>147</v>
      </c>
    </row>
    <row r="5" spans="2:47" ht="30" customHeight="1" thickBot="1" x14ac:dyDescent="0.45">
      <c r="B5" s="273"/>
      <c r="C5" s="277"/>
      <c r="D5" s="278"/>
      <c r="E5" s="279"/>
      <c r="F5" s="82">
        <f>AG6</f>
        <v>16</v>
      </c>
      <c r="G5" s="83" t="s">
        <v>0</v>
      </c>
      <c r="H5" s="84">
        <f>AI6</f>
        <v>25</v>
      </c>
      <c r="I5" s="82">
        <f>AI8</f>
        <v>7</v>
      </c>
      <c r="J5" s="85" t="s">
        <v>0</v>
      </c>
      <c r="K5" s="84">
        <f>AG8</f>
        <v>25</v>
      </c>
      <c r="L5" s="82">
        <f>AG3</f>
        <v>0</v>
      </c>
      <c r="M5" s="83" t="s">
        <v>0</v>
      </c>
      <c r="N5" s="84">
        <f>AI3</f>
        <v>0</v>
      </c>
      <c r="O5" s="284"/>
      <c r="P5" s="286"/>
      <c r="Q5" s="288"/>
      <c r="R5" s="289"/>
      <c r="S5" s="290"/>
      <c r="T5" s="291"/>
      <c r="U5" s="2"/>
      <c r="Z5" s="68">
        <v>3</v>
      </c>
      <c r="AA5" s="69" t="e">
        <f>B19</f>
        <v>#REF!</v>
      </c>
      <c r="AB5" s="70" t="s">
        <v>6</v>
      </c>
      <c r="AC5" s="71" t="str">
        <f>B14</f>
        <v>Volejbalový spolek Ostrava-E</v>
      </c>
      <c r="AD5" s="32"/>
      <c r="AE5" s="31" t="s">
        <v>0</v>
      </c>
      <c r="AF5" s="33"/>
      <c r="AG5" s="32"/>
      <c r="AH5" s="31" t="s">
        <v>0</v>
      </c>
      <c r="AI5" s="33"/>
      <c r="AJ5" s="32"/>
      <c r="AK5" s="31" t="s">
        <v>0</v>
      </c>
      <c r="AL5" s="33"/>
      <c r="AM5" s="32"/>
      <c r="AN5" s="31" t="s">
        <v>0</v>
      </c>
      <c r="AO5" s="33"/>
      <c r="AP5" s="14">
        <f t="shared" si="0"/>
        <v>0</v>
      </c>
      <c r="AQ5" s="25" t="s">
        <v>0</v>
      </c>
      <c r="AR5" s="24">
        <f t="shared" si="1"/>
        <v>0</v>
      </c>
      <c r="AS5" s="103"/>
      <c r="AT5" s="78"/>
      <c r="AU5" s="38"/>
    </row>
    <row r="6" spans="2:47" ht="30" customHeight="1" thickBot="1" x14ac:dyDescent="0.45">
      <c r="B6" s="273"/>
      <c r="C6" s="277"/>
      <c r="D6" s="278"/>
      <c r="E6" s="279"/>
      <c r="F6" s="86">
        <f>AJ6</f>
        <v>20</v>
      </c>
      <c r="G6" s="87" t="s">
        <v>0</v>
      </c>
      <c r="H6" s="88">
        <f>AL6</f>
        <v>25</v>
      </c>
      <c r="I6" s="86">
        <f>AL8</f>
        <v>7</v>
      </c>
      <c r="J6" s="89" t="s">
        <v>0</v>
      </c>
      <c r="K6" s="88">
        <f>AJ8</f>
        <v>25</v>
      </c>
      <c r="L6" s="86">
        <f>AJ3</f>
        <v>0</v>
      </c>
      <c r="M6" s="87" t="s">
        <v>0</v>
      </c>
      <c r="N6" s="88">
        <f>AL3</f>
        <v>0</v>
      </c>
      <c r="O6" s="284"/>
      <c r="P6" s="286"/>
      <c r="Q6" s="288"/>
      <c r="R6" s="289"/>
      <c r="S6" s="290"/>
      <c r="T6" s="291"/>
      <c r="U6" s="2"/>
      <c r="Z6" s="68">
        <v>4</v>
      </c>
      <c r="AA6" s="204" t="str">
        <f>B4</f>
        <v>Raškovice</v>
      </c>
      <c r="AB6" s="205" t="s">
        <v>6</v>
      </c>
      <c r="AC6" s="206" t="str">
        <f>B9</f>
        <v xml:space="preserve">Green Volley </v>
      </c>
      <c r="AD6" s="32">
        <v>0</v>
      </c>
      <c r="AE6" s="31" t="s">
        <v>0</v>
      </c>
      <c r="AF6" s="33">
        <v>3</v>
      </c>
      <c r="AG6" s="32">
        <v>16</v>
      </c>
      <c r="AH6" s="31" t="s">
        <v>0</v>
      </c>
      <c r="AI6" s="33">
        <v>25</v>
      </c>
      <c r="AJ6" s="32">
        <v>20</v>
      </c>
      <c r="AK6" s="31" t="s">
        <v>0</v>
      </c>
      <c r="AL6" s="33">
        <v>25</v>
      </c>
      <c r="AM6" s="32">
        <v>23</v>
      </c>
      <c r="AN6" s="31" t="s">
        <v>0</v>
      </c>
      <c r="AO6" s="33">
        <v>25</v>
      </c>
      <c r="AP6" s="14">
        <f t="shared" si="0"/>
        <v>59</v>
      </c>
      <c r="AQ6" s="25" t="s">
        <v>0</v>
      </c>
      <c r="AR6" s="24">
        <f t="shared" si="1"/>
        <v>75</v>
      </c>
      <c r="AS6" s="103">
        <v>0.44791666666666669</v>
      </c>
      <c r="AT6" s="78"/>
      <c r="AU6" s="38" t="s">
        <v>149</v>
      </c>
    </row>
    <row r="7" spans="2:47" ht="30" customHeight="1" thickBot="1" x14ac:dyDescent="0.45">
      <c r="B7" s="273"/>
      <c r="C7" s="277"/>
      <c r="D7" s="278"/>
      <c r="E7" s="279"/>
      <c r="F7" s="90">
        <f>AM6</f>
        <v>23</v>
      </c>
      <c r="G7" s="89" t="s">
        <v>0</v>
      </c>
      <c r="H7" s="91">
        <f>AO6</f>
        <v>25</v>
      </c>
      <c r="I7" s="90">
        <f>AO8</f>
        <v>8</v>
      </c>
      <c r="J7" s="89" t="s">
        <v>0</v>
      </c>
      <c r="K7" s="91">
        <f>AM8</f>
        <v>25</v>
      </c>
      <c r="L7" s="90">
        <f>AM3</f>
        <v>0</v>
      </c>
      <c r="M7" s="89" t="s">
        <v>0</v>
      </c>
      <c r="N7" s="91">
        <f>AO3</f>
        <v>0</v>
      </c>
      <c r="O7" s="284">
        <f>F8+I8+L8</f>
        <v>81</v>
      </c>
      <c r="P7" s="286" t="s">
        <v>0</v>
      </c>
      <c r="Q7" s="288">
        <f>H8+K8+N8</f>
        <v>150</v>
      </c>
      <c r="R7" s="289"/>
      <c r="S7" s="290"/>
      <c r="T7" s="291"/>
      <c r="U7" s="2"/>
      <c r="Z7" s="68">
        <v>5</v>
      </c>
      <c r="AA7" s="69" t="str">
        <f>B9</f>
        <v xml:space="preserve">Green Volley </v>
      </c>
      <c r="AB7" s="70" t="s">
        <v>6</v>
      </c>
      <c r="AC7" s="71" t="e">
        <f>B19</f>
        <v>#REF!</v>
      </c>
      <c r="AD7" s="32"/>
      <c r="AE7" s="31" t="s">
        <v>0</v>
      </c>
      <c r="AF7" s="33"/>
      <c r="AG7" s="32"/>
      <c r="AH7" s="31" t="s">
        <v>0</v>
      </c>
      <c r="AI7" s="33"/>
      <c r="AJ7" s="32"/>
      <c r="AK7" s="31" t="s">
        <v>0</v>
      </c>
      <c r="AL7" s="33"/>
      <c r="AM7" s="32"/>
      <c r="AN7" s="31" t="s">
        <v>0</v>
      </c>
      <c r="AO7" s="33"/>
      <c r="AP7" s="14">
        <f t="shared" si="0"/>
        <v>0</v>
      </c>
      <c r="AQ7" s="25" t="s">
        <v>0</v>
      </c>
      <c r="AR7" s="24">
        <f t="shared" si="1"/>
        <v>0</v>
      </c>
      <c r="AS7" s="103"/>
      <c r="AT7" s="78"/>
      <c r="AU7" s="38"/>
    </row>
    <row r="8" spans="2:47" ht="30" customHeight="1" thickBot="1" x14ac:dyDescent="0.45">
      <c r="B8" s="266"/>
      <c r="C8" s="280"/>
      <c r="D8" s="281"/>
      <c r="E8" s="282"/>
      <c r="F8" s="92">
        <f>SUM(F5:F7)</f>
        <v>59</v>
      </c>
      <c r="G8" s="93" t="s">
        <v>0</v>
      </c>
      <c r="H8" s="94">
        <f>SUM(H5:H7)</f>
        <v>75</v>
      </c>
      <c r="I8" s="92">
        <f>SUM(I5:I7)</f>
        <v>22</v>
      </c>
      <c r="J8" s="93" t="s">
        <v>0</v>
      </c>
      <c r="K8" s="94">
        <f>SUM(K5:K7)</f>
        <v>75</v>
      </c>
      <c r="L8" s="92">
        <f>SUM(L5:L7)</f>
        <v>0</v>
      </c>
      <c r="M8" s="93" t="s">
        <v>0</v>
      </c>
      <c r="N8" s="94">
        <f>SUM(N5:N7)</f>
        <v>0</v>
      </c>
      <c r="O8" s="292"/>
      <c r="P8" s="293"/>
      <c r="Q8" s="294"/>
      <c r="R8" s="289"/>
      <c r="S8" s="290"/>
      <c r="T8" s="291"/>
      <c r="U8" s="2"/>
      <c r="Z8" s="72">
        <v>6</v>
      </c>
      <c r="AA8" s="207" t="str">
        <f>B14</f>
        <v>Volejbalový spolek Ostrava-E</v>
      </c>
      <c r="AB8" s="208" t="s">
        <v>6</v>
      </c>
      <c r="AC8" s="209" t="str">
        <f>B4</f>
        <v>Raškovice</v>
      </c>
      <c r="AD8" s="36">
        <v>3</v>
      </c>
      <c r="AE8" s="35" t="s">
        <v>0</v>
      </c>
      <c r="AF8" s="37">
        <v>0</v>
      </c>
      <c r="AG8" s="36">
        <v>25</v>
      </c>
      <c r="AH8" s="35" t="s">
        <v>0</v>
      </c>
      <c r="AI8" s="37">
        <v>7</v>
      </c>
      <c r="AJ8" s="36">
        <v>25</v>
      </c>
      <c r="AK8" s="35" t="s">
        <v>0</v>
      </c>
      <c r="AL8" s="37">
        <v>7</v>
      </c>
      <c r="AM8" s="36">
        <v>25</v>
      </c>
      <c r="AN8" s="35" t="s">
        <v>0</v>
      </c>
      <c r="AO8" s="37">
        <v>8</v>
      </c>
      <c r="AP8" s="16">
        <f>AM8+AJ8+AG8</f>
        <v>75</v>
      </c>
      <c r="AQ8" s="17" t="s">
        <v>0</v>
      </c>
      <c r="AR8" s="18">
        <f t="shared" si="1"/>
        <v>22</v>
      </c>
      <c r="AS8" s="41">
        <v>0.47916666666666669</v>
      </c>
      <c r="AT8" s="78"/>
      <c r="AU8" s="39" t="s">
        <v>146</v>
      </c>
    </row>
    <row r="9" spans="2:47" ht="30" customHeight="1" thickBot="1" x14ac:dyDescent="0.35">
      <c r="B9" s="265" t="str">
        <f>U14M!B6</f>
        <v xml:space="preserve">Green Volley </v>
      </c>
      <c r="C9" s="79">
        <f>H4</f>
        <v>3</v>
      </c>
      <c r="D9" s="80" t="s">
        <v>0</v>
      </c>
      <c r="E9" s="81">
        <f>F4</f>
        <v>0</v>
      </c>
      <c r="F9" s="274"/>
      <c r="G9" s="275"/>
      <c r="H9" s="276"/>
      <c r="I9" s="79">
        <f>AD4</f>
        <v>0</v>
      </c>
      <c r="J9" s="80" t="s">
        <v>0</v>
      </c>
      <c r="K9" s="81">
        <f>AF4</f>
        <v>3</v>
      </c>
      <c r="L9" s="79">
        <f>AD7</f>
        <v>0</v>
      </c>
      <c r="M9" s="80" t="s">
        <v>0</v>
      </c>
      <c r="N9" s="81">
        <f>AF7</f>
        <v>0</v>
      </c>
      <c r="O9" s="283">
        <f>L9+I9+C9</f>
        <v>3</v>
      </c>
      <c r="P9" s="285" t="s">
        <v>0</v>
      </c>
      <c r="Q9" s="287">
        <f>N9+K9+E9</f>
        <v>3</v>
      </c>
      <c r="R9" s="289">
        <f>O9</f>
        <v>3</v>
      </c>
      <c r="S9" s="290">
        <f>O12/Q12</f>
        <v>0.84328358208955223</v>
      </c>
      <c r="T9" s="291">
        <v>2</v>
      </c>
      <c r="U9" s="2"/>
    </row>
    <row r="10" spans="2:47" ht="30" customHeight="1" thickBot="1" x14ac:dyDescent="0.35">
      <c r="B10" s="273"/>
      <c r="C10" s="82">
        <f>H5</f>
        <v>25</v>
      </c>
      <c r="D10" s="83" t="s">
        <v>0</v>
      </c>
      <c r="E10" s="84">
        <f>F5</f>
        <v>16</v>
      </c>
      <c r="F10" s="277"/>
      <c r="G10" s="278"/>
      <c r="H10" s="279"/>
      <c r="I10" s="82">
        <f>AG4</f>
        <v>11</v>
      </c>
      <c r="J10" s="85" t="s">
        <v>0</v>
      </c>
      <c r="K10" s="84">
        <f>AI4</f>
        <v>25</v>
      </c>
      <c r="L10" s="82">
        <f>AG7</f>
        <v>0</v>
      </c>
      <c r="M10" s="83" t="s">
        <v>0</v>
      </c>
      <c r="N10" s="84">
        <f>AI7</f>
        <v>0</v>
      </c>
      <c r="O10" s="284"/>
      <c r="P10" s="286"/>
      <c r="Q10" s="288"/>
      <c r="R10" s="289"/>
      <c r="S10" s="290"/>
      <c r="T10" s="291"/>
      <c r="U10" s="2"/>
    </row>
    <row r="11" spans="2:47" ht="30" customHeight="1" thickBot="1" x14ac:dyDescent="0.35">
      <c r="B11" s="273"/>
      <c r="C11" s="86">
        <f>H6</f>
        <v>25</v>
      </c>
      <c r="D11" s="87" t="s">
        <v>0</v>
      </c>
      <c r="E11" s="88">
        <f>F6</f>
        <v>20</v>
      </c>
      <c r="F11" s="277"/>
      <c r="G11" s="278"/>
      <c r="H11" s="279"/>
      <c r="I11" s="86">
        <f>AJ4</f>
        <v>10</v>
      </c>
      <c r="J11" s="87" t="s">
        <v>0</v>
      </c>
      <c r="K11" s="88">
        <f>AL4</f>
        <v>25</v>
      </c>
      <c r="L11" s="86">
        <f>AJ7</f>
        <v>0</v>
      </c>
      <c r="M11" s="87" t="s">
        <v>0</v>
      </c>
      <c r="N11" s="88">
        <f>AL7</f>
        <v>0</v>
      </c>
      <c r="O11" s="284"/>
      <c r="P11" s="286"/>
      <c r="Q11" s="288"/>
      <c r="R11" s="289"/>
      <c r="S11" s="290"/>
      <c r="T11" s="291"/>
      <c r="U11" s="2"/>
    </row>
    <row r="12" spans="2:47" ht="30" customHeight="1" thickBot="1" x14ac:dyDescent="0.35">
      <c r="B12" s="273"/>
      <c r="C12" s="90">
        <f>H7</f>
        <v>25</v>
      </c>
      <c r="D12" s="89" t="s">
        <v>0</v>
      </c>
      <c r="E12" s="91">
        <f>F7</f>
        <v>23</v>
      </c>
      <c r="F12" s="277"/>
      <c r="G12" s="278"/>
      <c r="H12" s="279"/>
      <c r="I12" s="90">
        <f>AM4</f>
        <v>17</v>
      </c>
      <c r="J12" s="85" t="s">
        <v>0</v>
      </c>
      <c r="K12" s="91">
        <f>AO4</f>
        <v>25</v>
      </c>
      <c r="L12" s="90">
        <f>AM7</f>
        <v>0</v>
      </c>
      <c r="M12" s="89" t="s">
        <v>0</v>
      </c>
      <c r="N12" s="91">
        <f>AO7</f>
        <v>0</v>
      </c>
      <c r="O12" s="284">
        <f>L13+I13+C13</f>
        <v>113</v>
      </c>
      <c r="P12" s="286" t="s">
        <v>0</v>
      </c>
      <c r="Q12" s="288">
        <f>N13+K13+E13</f>
        <v>134</v>
      </c>
      <c r="R12" s="289"/>
      <c r="S12" s="290"/>
      <c r="T12" s="291"/>
      <c r="U12" s="2"/>
    </row>
    <row r="13" spans="2:47" ht="30" customHeight="1" thickBot="1" x14ac:dyDescent="0.35">
      <c r="B13" s="266"/>
      <c r="C13" s="92">
        <f>SUM(C10:C12)</f>
        <v>75</v>
      </c>
      <c r="D13" s="93" t="s">
        <v>0</v>
      </c>
      <c r="E13" s="94">
        <f>SUM(E10:E12)</f>
        <v>59</v>
      </c>
      <c r="F13" s="280"/>
      <c r="G13" s="281"/>
      <c r="H13" s="282"/>
      <c r="I13" s="92">
        <f>SUM(I10:I12)</f>
        <v>38</v>
      </c>
      <c r="J13" s="93" t="s">
        <v>0</v>
      </c>
      <c r="K13" s="94">
        <f>SUM(K10:K12)</f>
        <v>75</v>
      </c>
      <c r="L13" s="92">
        <f>SUM(L10:L12)</f>
        <v>0</v>
      </c>
      <c r="M13" s="93" t="s">
        <v>0</v>
      </c>
      <c r="N13" s="94">
        <f>SUM(N10:N12)</f>
        <v>0</v>
      </c>
      <c r="O13" s="292"/>
      <c r="P13" s="293"/>
      <c r="Q13" s="294"/>
      <c r="R13" s="289"/>
      <c r="S13" s="290"/>
      <c r="T13" s="291"/>
      <c r="U13" s="2"/>
    </row>
    <row r="14" spans="2:47" ht="30" customHeight="1" thickBot="1" x14ac:dyDescent="0.35">
      <c r="B14" s="265" t="str">
        <f>U14M!B7</f>
        <v>Volejbalový spolek Ostrava-E</v>
      </c>
      <c r="C14" s="79">
        <f>K4</f>
        <v>3</v>
      </c>
      <c r="D14" s="80" t="s">
        <v>0</v>
      </c>
      <c r="E14" s="81">
        <f>I4</f>
        <v>0</v>
      </c>
      <c r="F14" s="79">
        <f>K9</f>
        <v>3</v>
      </c>
      <c r="G14" s="80" t="s">
        <v>0</v>
      </c>
      <c r="H14" s="81">
        <f>I9</f>
        <v>0</v>
      </c>
      <c r="I14" s="274"/>
      <c r="J14" s="275"/>
      <c r="K14" s="276"/>
      <c r="L14" s="79">
        <f>AF5</f>
        <v>0</v>
      </c>
      <c r="M14" s="80" t="s">
        <v>0</v>
      </c>
      <c r="N14" s="81">
        <f>AD5</f>
        <v>0</v>
      </c>
      <c r="O14" s="283">
        <f>L14+F14+C14</f>
        <v>6</v>
      </c>
      <c r="P14" s="285" t="s">
        <v>0</v>
      </c>
      <c r="Q14" s="287">
        <f>N14+H14+E14</f>
        <v>0</v>
      </c>
      <c r="R14" s="289">
        <f>O14</f>
        <v>6</v>
      </c>
      <c r="S14" s="290">
        <f>O17/Q17</f>
        <v>2.5</v>
      </c>
      <c r="T14" s="291">
        <v>1</v>
      </c>
      <c r="U14" s="2"/>
    </row>
    <row r="15" spans="2:47" ht="30" customHeight="1" thickBot="1" x14ac:dyDescent="0.35">
      <c r="B15" s="273"/>
      <c r="C15" s="82">
        <f>K5</f>
        <v>25</v>
      </c>
      <c r="D15" s="83" t="s">
        <v>0</v>
      </c>
      <c r="E15" s="84">
        <f>I5</f>
        <v>7</v>
      </c>
      <c r="F15" s="82">
        <f>K10</f>
        <v>25</v>
      </c>
      <c r="G15" s="83" t="s">
        <v>0</v>
      </c>
      <c r="H15" s="84">
        <f>I10</f>
        <v>11</v>
      </c>
      <c r="I15" s="277"/>
      <c r="J15" s="278"/>
      <c r="K15" s="279"/>
      <c r="L15" s="82">
        <f>AI5</f>
        <v>0</v>
      </c>
      <c r="M15" s="83" t="s">
        <v>0</v>
      </c>
      <c r="N15" s="84">
        <f>AG5</f>
        <v>0</v>
      </c>
      <c r="O15" s="284"/>
      <c r="P15" s="286"/>
      <c r="Q15" s="288"/>
      <c r="R15" s="289"/>
      <c r="S15" s="290"/>
      <c r="T15" s="291"/>
      <c r="U15" s="2"/>
    </row>
    <row r="16" spans="2:47" ht="30" customHeight="1" thickBot="1" x14ac:dyDescent="0.35">
      <c r="B16" s="273"/>
      <c r="C16" s="86">
        <f>K6</f>
        <v>25</v>
      </c>
      <c r="D16" s="87" t="s">
        <v>0</v>
      </c>
      <c r="E16" s="88">
        <f>I6</f>
        <v>7</v>
      </c>
      <c r="F16" s="86">
        <f>K11</f>
        <v>25</v>
      </c>
      <c r="G16" s="87" t="s">
        <v>0</v>
      </c>
      <c r="H16" s="88">
        <f>I11</f>
        <v>10</v>
      </c>
      <c r="I16" s="277"/>
      <c r="J16" s="278"/>
      <c r="K16" s="279"/>
      <c r="L16" s="86">
        <f>AL5</f>
        <v>0</v>
      </c>
      <c r="M16" s="87" t="s">
        <v>0</v>
      </c>
      <c r="N16" s="88">
        <f>AJ5</f>
        <v>0</v>
      </c>
      <c r="O16" s="284"/>
      <c r="P16" s="286"/>
      <c r="Q16" s="288"/>
      <c r="R16" s="289"/>
      <c r="S16" s="290"/>
      <c r="T16" s="291"/>
      <c r="U16" s="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3"/>
      <c r="AM16" s="253"/>
      <c r="AN16" s="253"/>
      <c r="AO16" s="3"/>
    </row>
    <row r="17" spans="2:41" ht="30" customHeight="1" thickBot="1" x14ac:dyDescent="0.35">
      <c r="B17" s="273"/>
      <c r="C17" s="90">
        <f>K7</f>
        <v>25</v>
      </c>
      <c r="D17" s="89" t="s">
        <v>0</v>
      </c>
      <c r="E17" s="91">
        <f>I7</f>
        <v>8</v>
      </c>
      <c r="F17" s="90">
        <f>K12</f>
        <v>25</v>
      </c>
      <c r="G17" s="89" t="s">
        <v>0</v>
      </c>
      <c r="H17" s="91">
        <f>I12</f>
        <v>17</v>
      </c>
      <c r="I17" s="277"/>
      <c r="J17" s="278"/>
      <c r="K17" s="279"/>
      <c r="L17" s="90">
        <f>AO5</f>
        <v>0</v>
      </c>
      <c r="M17" s="89" t="s">
        <v>0</v>
      </c>
      <c r="N17" s="91">
        <f>AM5</f>
        <v>0</v>
      </c>
      <c r="O17" s="284">
        <f>L18+F18+C18</f>
        <v>150</v>
      </c>
      <c r="P17" s="286" t="s">
        <v>0</v>
      </c>
      <c r="Q17" s="288">
        <f>N18+H18+E18</f>
        <v>60</v>
      </c>
      <c r="R17" s="289"/>
      <c r="S17" s="290"/>
      <c r="T17" s="291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8"/>
      <c r="AM17" s="58"/>
      <c r="AN17" s="58"/>
      <c r="AO17" s="21"/>
    </row>
    <row r="18" spans="2:41" ht="30" customHeight="1" thickBot="1" x14ac:dyDescent="0.35">
      <c r="B18" s="266"/>
      <c r="C18" s="92">
        <f>SUM(C15:C17)</f>
        <v>75</v>
      </c>
      <c r="D18" s="93" t="s">
        <v>0</v>
      </c>
      <c r="E18" s="94">
        <f>SUM(E15:E17)</f>
        <v>22</v>
      </c>
      <c r="F18" s="92">
        <f>SUM(F15:F17)</f>
        <v>75</v>
      </c>
      <c r="G18" s="93" t="s">
        <v>0</v>
      </c>
      <c r="H18" s="94">
        <f>SUM(H15:H17)</f>
        <v>38</v>
      </c>
      <c r="I18" s="280"/>
      <c r="J18" s="281"/>
      <c r="K18" s="282"/>
      <c r="L18" s="92">
        <f>SUM(L15:L17)</f>
        <v>0</v>
      </c>
      <c r="M18" s="93" t="s">
        <v>0</v>
      </c>
      <c r="N18" s="94">
        <f>SUM(N15:N17)</f>
        <v>0</v>
      </c>
      <c r="O18" s="292"/>
      <c r="P18" s="293"/>
      <c r="Q18" s="294"/>
      <c r="R18" s="289"/>
      <c r="S18" s="290"/>
      <c r="T18" s="291"/>
      <c r="U18" s="2"/>
      <c r="AL18" s="59"/>
      <c r="AM18" s="59"/>
      <c r="AN18" s="59"/>
      <c r="AO18" s="3"/>
    </row>
    <row r="19" spans="2:41" ht="30" customHeight="1" thickBot="1" x14ac:dyDescent="0.35">
      <c r="B19" s="265" t="e">
        <f>U14Z!#REF!</f>
        <v>#REF!</v>
      </c>
      <c r="C19" s="79">
        <f>N4</f>
        <v>0</v>
      </c>
      <c r="D19" s="80" t="s">
        <v>0</v>
      </c>
      <c r="E19" s="81">
        <f>L4</f>
        <v>0</v>
      </c>
      <c r="F19" s="79">
        <f>N9</f>
        <v>0</v>
      </c>
      <c r="G19" s="80" t="s">
        <v>0</v>
      </c>
      <c r="H19" s="81">
        <f>L9</f>
        <v>0</v>
      </c>
      <c r="I19" s="79">
        <f>N14</f>
        <v>0</v>
      </c>
      <c r="J19" s="80" t="s">
        <v>0</v>
      </c>
      <c r="K19" s="81">
        <f>L14</f>
        <v>0</v>
      </c>
      <c r="L19" s="274"/>
      <c r="M19" s="275"/>
      <c r="N19" s="276"/>
      <c r="O19" s="283">
        <f>I19+F19+C19</f>
        <v>0</v>
      </c>
      <c r="P19" s="285" t="s">
        <v>0</v>
      </c>
      <c r="Q19" s="287">
        <f>K19+H19+E19</f>
        <v>0</v>
      </c>
      <c r="R19" s="289">
        <f>O19</f>
        <v>0</v>
      </c>
      <c r="S19" s="290" t="e">
        <f>O22/Q22</f>
        <v>#DIV/0!</v>
      </c>
      <c r="T19" s="291"/>
      <c r="U19" s="2"/>
      <c r="AL19" s="59"/>
      <c r="AM19" s="59"/>
      <c r="AN19" s="59"/>
      <c r="AO19" s="3"/>
    </row>
    <row r="20" spans="2:41" ht="30" customHeight="1" thickBot="1" x14ac:dyDescent="0.35">
      <c r="B20" s="273"/>
      <c r="C20" s="82">
        <f>N5</f>
        <v>0</v>
      </c>
      <c r="D20" s="83" t="s">
        <v>0</v>
      </c>
      <c r="E20" s="84">
        <f>L5</f>
        <v>0</v>
      </c>
      <c r="F20" s="82">
        <f>N10</f>
        <v>0</v>
      </c>
      <c r="G20" s="83" t="s">
        <v>0</v>
      </c>
      <c r="H20" s="84">
        <f>L10</f>
        <v>0</v>
      </c>
      <c r="I20" s="82">
        <f>N15</f>
        <v>0</v>
      </c>
      <c r="J20" s="83" t="s">
        <v>0</v>
      </c>
      <c r="K20" s="84">
        <f>L15</f>
        <v>0</v>
      </c>
      <c r="L20" s="277"/>
      <c r="M20" s="278"/>
      <c r="N20" s="279"/>
      <c r="O20" s="284"/>
      <c r="P20" s="286"/>
      <c r="Q20" s="288"/>
      <c r="R20" s="289"/>
      <c r="S20" s="290"/>
      <c r="T20" s="291"/>
      <c r="U20" s="2"/>
      <c r="AL20" s="59"/>
      <c r="AM20" s="59"/>
      <c r="AN20" s="59"/>
      <c r="AO20" s="3"/>
    </row>
    <row r="21" spans="2:41" ht="30" customHeight="1" thickBot="1" x14ac:dyDescent="0.35">
      <c r="B21" s="273"/>
      <c r="C21" s="86">
        <f>N6</f>
        <v>0</v>
      </c>
      <c r="D21" s="87" t="s">
        <v>0</v>
      </c>
      <c r="E21" s="88">
        <f>L6</f>
        <v>0</v>
      </c>
      <c r="F21" s="86">
        <f>N11</f>
        <v>0</v>
      </c>
      <c r="G21" s="87" t="s">
        <v>0</v>
      </c>
      <c r="H21" s="88">
        <f>L11</f>
        <v>0</v>
      </c>
      <c r="I21" s="86">
        <f>N16</f>
        <v>0</v>
      </c>
      <c r="J21" s="87" t="s">
        <v>0</v>
      </c>
      <c r="K21" s="88">
        <f>L16</f>
        <v>0</v>
      </c>
      <c r="L21" s="277"/>
      <c r="M21" s="278"/>
      <c r="N21" s="279"/>
      <c r="O21" s="284"/>
      <c r="P21" s="286"/>
      <c r="Q21" s="288"/>
      <c r="R21" s="289"/>
      <c r="S21" s="290"/>
      <c r="T21" s="291"/>
      <c r="U21" s="2"/>
      <c r="AL21" s="59"/>
      <c r="AM21" s="59"/>
      <c r="AN21" s="59"/>
      <c r="AO21" s="3"/>
    </row>
    <row r="22" spans="2:41" ht="30" customHeight="1" thickBot="1" x14ac:dyDescent="0.35">
      <c r="B22" s="273"/>
      <c r="C22" s="90">
        <f>N7</f>
        <v>0</v>
      </c>
      <c r="D22" s="89" t="s">
        <v>0</v>
      </c>
      <c r="E22" s="91">
        <f>L7</f>
        <v>0</v>
      </c>
      <c r="F22" s="90">
        <f>N12</f>
        <v>0</v>
      </c>
      <c r="G22" s="89" t="s">
        <v>0</v>
      </c>
      <c r="H22" s="91">
        <f>L12</f>
        <v>0</v>
      </c>
      <c r="I22" s="90">
        <f>N17</f>
        <v>0</v>
      </c>
      <c r="J22" s="89" t="s">
        <v>0</v>
      </c>
      <c r="K22" s="91">
        <f>L17</f>
        <v>0</v>
      </c>
      <c r="L22" s="277"/>
      <c r="M22" s="278"/>
      <c r="N22" s="279"/>
      <c r="O22" s="284">
        <f>I23+F23+C23</f>
        <v>0</v>
      </c>
      <c r="P22" s="286" t="s">
        <v>0</v>
      </c>
      <c r="Q22" s="288">
        <f>K23+H23+E23</f>
        <v>0</v>
      </c>
      <c r="R22" s="289"/>
      <c r="S22" s="290"/>
      <c r="T22" s="291"/>
      <c r="U22" s="2"/>
      <c r="AL22" s="59"/>
      <c r="AM22" s="59"/>
      <c r="AN22" s="59"/>
      <c r="AO22" s="3"/>
    </row>
    <row r="23" spans="2:41" ht="30" customHeight="1" thickBot="1" x14ac:dyDescent="0.35">
      <c r="B23" s="266"/>
      <c r="C23" s="92">
        <f>SUM(C20:C22)</f>
        <v>0</v>
      </c>
      <c r="D23" s="93" t="s">
        <v>0</v>
      </c>
      <c r="E23" s="94">
        <f>SUM(E20:E22)</f>
        <v>0</v>
      </c>
      <c r="F23" s="92">
        <f>SUM(F20:F22)</f>
        <v>0</v>
      </c>
      <c r="G23" s="93" t="s">
        <v>0</v>
      </c>
      <c r="H23" s="94">
        <f>SUM(H20:H22)</f>
        <v>0</v>
      </c>
      <c r="I23" s="92">
        <f>SUM(I20:I22)</f>
        <v>0</v>
      </c>
      <c r="J23" s="93" t="s">
        <v>0</v>
      </c>
      <c r="K23" s="94">
        <f>SUM(K20:K22)</f>
        <v>0</v>
      </c>
      <c r="L23" s="280"/>
      <c r="M23" s="281"/>
      <c r="N23" s="282"/>
      <c r="O23" s="292"/>
      <c r="P23" s="293"/>
      <c r="Q23" s="294"/>
      <c r="R23" s="289"/>
      <c r="S23" s="290"/>
      <c r="T23" s="291"/>
      <c r="U23" s="2"/>
      <c r="AL23" s="59"/>
      <c r="AM23" s="59"/>
      <c r="AN23" s="59"/>
      <c r="AO23" s="3"/>
    </row>
  </sheetData>
  <mergeCells count="66">
    <mergeCell ref="R19:R23"/>
    <mergeCell ref="S19:S23"/>
    <mergeCell ref="T19:T23"/>
    <mergeCell ref="O22:O23"/>
    <mergeCell ref="P22:P23"/>
    <mergeCell ref="Q22:Q23"/>
    <mergeCell ref="B19:B23"/>
    <mergeCell ref="L19:N23"/>
    <mergeCell ref="O19:O21"/>
    <mergeCell ref="P19:P21"/>
    <mergeCell ref="Q19:Q21"/>
    <mergeCell ref="R14:R18"/>
    <mergeCell ref="S14:S18"/>
    <mergeCell ref="T14:T18"/>
    <mergeCell ref="W16:Y16"/>
    <mergeCell ref="Z16:AB16"/>
    <mergeCell ref="B14:B18"/>
    <mergeCell ref="I14:K18"/>
    <mergeCell ref="O14:O16"/>
    <mergeCell ref="P14:P16"/>
    <mergeCell ref="Q14:Q16"/>
    <mergeCell ref="O17:O18"/>
    <mergeCell ref="P17:P18"/>
    <mergeCell ref="Q17:Q18"/>
    <mergeCell ref="R9:R13"/>
    <mergeCell ref="S9:S13"/>
    <mergeCell ref="T9:T13"/>
    <mergeCell ref="O12:O13"/>
    <mergeCell ref="P12:P13"/>
    <mergeCell ref="Q12:Q13"/>
    <mergeCell ref="B9:B13"/>
    <mergeCell ref="F9:H13"/>
    <mergeCell ref="O9:O11"/>
    <mergeCell ref="P9:P11"/>
    <mergeCell ref="Q9:Q11"/>
    <mergeCell ref="AP2:AR2"/>
    <mergeCell ref="O3:Q3"/>
    <mergeCell ref="B4:B8"/>
    <mergeCell ref="C4:E8"/>
    <mergeCell ref="O4:O6"/>
    <mergeCell ref="P4:P6"/>
    <mergeCell ref="Q4:Q6"/>
    <mergeCell ref="R4:R8"/>
    <mergeCell ref="S4:S8"/>
    <mergeCell ref="T4:T8"/>
    <mergeCell ref="O7:O8"/>
    <mergeCell ref="P7:P8"/>
    <mergeCell ref="Q7:Q8"/>
    <mergeCell ref="T2:T3"/>
    <mergeCell ref="AA2:AC2"/>
    <mergeCell ref="AI16:AK16"/>
    <mergeCell ref="AL16:AN16"/>
    <mergeCell ref="B2:B3"/>
    <mergeCell ref="C2:E3"/>
    <mergeCell ref="F2:H3"/>
    <mergeCell ref="AC16:AE16"/>
    <mergeCell ref="AF16:AH16"/>
    <mergeCell ref="AD2:AF2"/>
    <mergeCell ref="AG2:AI2"/>
    <mergeCell ref="AJ2:AL2"/>
    <mergeCell ref="I2:K3"/>
    <mergeCell ref="L2:N3"/>
    <mergeCell ref="O2:Q2"/>
    <mergeCell ref="R2:R3"/>
    <mergeCell ref="S2:S3"/>
    <mergeCell ref="AM2:AO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D6F5-2CA3-494F-A7A0-2779DC3C8BD3}">
  <dimension ref="A1:AU81"/>
  <sheetViews>
    <sheetView zoomScale="50" zoomScaleNormal="50" workbookViewId="0">
      <selection activeCell="T54" sqref="T54:T58"/>
    </sheetView>
  </sheetViews>
  <sheetFormatPr defaultRowHeight="33.6" x14ac:dyDescent="0.65"/>
  <cols>
    <col min="1" max="1" width="8.88671875" style="170"/>
    <col min="2" max="2" width="28.6640625" style="158" customWidth="1"/>
    <col min="22" max="22" width="10.33203125" customWidth="1"/>
    <col min="23" max="23" width="13.44140625" customWidth="1"/>
    <col min="26" max="26" width="14" customWidth="1"/>
    <col min="27" max="27" width="36.88671875" customWidth="1"/>
    <col min="29" max="29" width="34.6640625" customWidth="1"/>
    <col min="31" max="31" width="5.88671875" customWidth="1"/>
    <col min="34" max="34" width="6.33203125" customWidth="1"/>
    <col min="37" max="37" width="4.5546875" customWidth="1"/>
    <col min="40" max="40" width="4" customWidth="1"/>
    <col min="43" max="43" width="4.33203125" customWidth="1"/>
    <col min="45" max="45" width="16.44140625" customWidth="1"/>
    <col min="46" max="46" width="11.44140625" customWidth="1"/>
    <col min="47" max="47" width="20.33203125" customWidth="1"/>
  </cols>
  <sheetData>
    <row r="1" spans="1:47" ht="30" customHeight="1" thickBot="1" x14ac:dyDescent="0.45">
      <c r="A1"/>
      <c r="B1" s="254" t="s">
        <v>93</v>
      </c>
      <c r="C1" s="256" t="str">
        <f>B3</f>
        <v>TJ Ostrava</v>
      </c>
      <c r="D1" s="257"/>
      <c r="E1" s="257"/>
      <c r="F1" s="257" t="str">
        <f>B8</f>
        <v>SVK Nový Jičín</v>
      </c>
      <c r="G1" s="257"/>
      <c r="H1" s="257"/>
      <c r="I1" s="257" t="str">
        <f>B13</f>
        <v>VK Austin Vsetín</v>
      </c>
      <c r="J1" s="257"/>
      <c r="K1" s="257"/>
      <c r="L1" s="257" t="e">
        <f>B18</f>
        <v>#REF!</v>
      </c>
      <c r="M1" s="257"/>
      <c r="N1" s="257"/>
      <c r="O1" s="263" t="s">
        <v>1</v>
      </c>
      <c r="P1" s="257"/>
      <c r="Q1" s="264"/>
      <c r="R1" s="265" t="s">
        <v>3</v>
      </c>
      <c r="S1" s="267" t="s">
        <v>4</v>
      </c>
      <c r="T1" s="267" t="s">
        <v>5</v>
      </c>
      <c r="U1" s="2"/>
      <c r="Z1" s="77" t="s">
        <v>34</v>
      </c>
      <c r="AA1" s="295" t="s">
        <v>32</v>
      </c>
      <c r="AB1" s="295"/>
      <c r="AC1" s="295"/>
      <c r="AD1" s="260" t="s">
        <v>1</v>
      </c>
      <c r="AE1" s="261"/>
      <c r="AF1" s="262"/>
      <c r="AG1" s="260" t="s">
        <v>7</v>
      </c>
      <c r="AH1" s="261"/>
      <c r="AI1" s="262"/>
      <c r="AJ1" s="260" t="s">
        <v>8</v>
      </c>
      <c r="AK1" s="261"/>
      <c r="AL1" s="262"/>
      <c r="AM1" s="260" t="s">
        <v>9</v>
      </c>
      <c r="AN1" s="261"/>
      <c r="AO1" s="262"/>
      <c r="AP1" s="268" t="s">
        <v>2</v>
      </c>
      <c r="AQ1" s="261"/>
      <c r="AR1" s="269"/>
      <c r="AS1" s="60" t="s">
        <v>35</v>
      </c>
      <c r="AT1" s="61" t="s">
        <v>13</v>
      </c>
      <c r="AU1" s="62" t="s">
        <v>29</v>
      </c>
    </row>
    <row r="2" spans="1:47" ht="30" customHeight="1" thickBot="1" x14ac:dyDescent="0.45">
      <c r="A2"/>
      <c r="B2" s="255"/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70" t="s">
        <v>2</v>
      </c>
      <c r="P2" s="271"/>
      <c r="Q2" s="272"/>
      <c r="R2" s="266"/>
      <c r="S2" s="267"/>
      <c r="T2" s="267"/>
      <c r="U2" s="2"/>
      <c r="Z2" s="64">
        <v>1</v>
      </c>
      <c r="AA2" s="65" t="str">
        <f>B3</f>
        <v>TJ Ostrava</v>
      </c>
      <c r="AB2" s="66" t="s">
        <v>6</v>
      </c>
      <c r="AC2" s="67" t="e">
        <f>B18</f>
        <v>#REF!</v>
      </c>
      <c r="AD2" s="27"/>
      <c r="AE2" s="26" t="s">
        <v>0</v>
      </c>
      <c r="AF2" s="28"/>
      <c r="AG2" s="27"/>
      <c r="AH2" s="26" t="s">
        <v>0</v>
      </c>
      <c r="AI2" s="28"/>
      <c r="AJ2" s="27"/>
      <c r="AK2" s="26" t="s">
        <v>0</v>
      </c>
      <c r="AL2" s="28"/>
      <c r="AM2" s="27"/>
      <c r="AN2" s="26" t="s">
        <v>0</v>
      </c>
      <c r="AO2" s="28"/>
      <c r="AP2" s="13">
        <f>AM2+AJ2+AG2</f>
        <v>0</v>
      </c>
      <c r="AQ2" s="11" t="s">
        <v>0</v>
      </c>
      <c r="AR2" s="12">
        <f>AO2+AL2+AI2</f>
        <v>0</v>
      </c>
      <c r="AS2" s="102"/>
      <c r="AT2" s="29"/>
      <c r="AU2" s="40"/>
    </row>
    <row r="3" spans="1:47" ht="30" customHeight="1" thickBot="1" x14ac:dyDescent="0.45">
      <c r="A3"/>
      <c r="B3" s="265" t="str">
        <f>U14Z!B4</f>
        <v>TJ Ostrava</v>
      </c>
      <c r="C3" s="274"/>
      <c r="D3" s="275"/>
      <c r="E3" s="276"/>
      <c r="F3" s="79">
        <f>AD5</f>
        <v>2</v>
      </c>
      <c r="G3" s="80" t="s">
        <v>0</v>
      </c>
      <c r="H3" s="81">
        <f>AF5</f>
        <v>0</v>
      </c>
      <c r="I3" s="79">
        <f>AF7</f>
        <v>1</v>
      </c>
      <c r="J3" s="80" t="s">
        <v>0</v>
      </c>
      <c r="K3" s="81">
        <f>AD7</f>
        <v>1</v>
      </c>
      <c r="L3" s="79">
        <f>AD2</f>
        <v>0</v>
      </c>
      <c r="M3" s="80" t="s">
        <v>0</v>
      </c>
      <c r="N3" s="81">
        <f>AF2</f>
        <v>0</v>
      </c>
      <c r="O3" s="283">
        <f>F3+I3+L3</f>
        <v>3</v>
      </c>
      <c r="P3" s="285" t="s">
        <v>0</v>
      </c>
      <c r="Q3" s="287">
        <f>H3+K3+N3</f>
        <v>1</v>
      </c>
      <c r="R3" s="289">
        <f>O3</f>
        <v>3</v>
      </c>
      <c r="S3" s="290">
        <f>O6/Q6</f>
        <v>1.1547619047619047</v>
      </c>
      <c r="T3" s="291">
        <v>2</v>
      </c>
      <c r="U3" s="2"/>
      <c r="Z3" s="68">
        <v>2</v>
      </c>
      <c r="AA3" s="204" t="str">
        <f>B8</f>
        <v>SVK Nový Jičín</v>
      </c>
      <c r="AB3" s="205" t="s">
        <v>6</v>
      </c>
      <c r="AC3" s="206" t="str">
        <f>B13</f>
        <v>VK Austin Vsetín</v>
      </c>
      <c r="AD3" s="32">
        <v>0</v>
      </c>
      <c r="AE3" s="31" t="s">
        <v>0</v>
      </c>
      <c r="AF3" s="33">
        <v>2</v>
      </c>
      <c r="AG3" s="32">
        <v>5</v>
      </c>
      <c r="AH3" s="31" t="s">
        <v>0</v>
      </c>
      <c r="AI3" s="33">
        <v>25</v>
      </c>
      <c r="AJ3" s="32">
        <v>10</v>
      </c>
      <c r="AK3" s="31" t="s">
        <v>0</v>
      </c>
      <c r="AL3" s="33">
        <v>25</v>
      </c>
      <c r="AM3" s="32"/>
      <c r="AN3" s="31" t="s">
        <v>0</v>
      </c>
      <c r="AO3" s="33"/>
      <c r="AP3" s="14">
        <f t="shared" ref="AP3:AP6" si="0">AM3+AJ3+AG3</f>
        <v>15</v>
      </c>
      <c r="AQ3" s="25" t="s">
        <v>0</v>
      </c>
      <c r="AR3" s="24">
        <f t="shared" ref="AR3:AR7" si="1">AO3+AL3+AI3</f>
        <v>50</v>
      </c>
      <c r="AS3" s="103">
        <v>0.40625</v>
      </c>
      <c r="AT3" s="78">
        <v>1</v>
      </c>
      <c r="AU3" s="38" t="s">
        <v>126</v>
      </c>
    </row>
    <row r="4" spans="1:47" ht="30" customHeight="1" thickBot="1" x14ac:dyDescent="0.45">
      <c r="A4"/>
      <c r="B4" s="273"/>
      <c r="C4" s="277"/>
      <c r="D4" s="278"/>
      <c r="E4" s="279"/>
      <c r="F4" s="82">
        <f>AG5</f>
        <v>25</v>
      </c>
      <c r="G4" s="83" t="s">
        <v>0</v>
      </c>
      <c r="H4" s="84">
        <f>AI5</f>
        <v>18</v>
      </c>
      <c r="I4" s="82">
        <f>AI7</f>
        <v>25</v>
      </c>
      <c r="J4" s="85" t="s">
        <v>0</v>
      </c>
      <c r="K4" s="84">
        <f>AG7</f>
        <v>22</v>
      </c>
      <c r="L4" s="82">
        <f>AG2</f>
        <v>0</v>
      </c>
      <c r="M4" s="83" t="s">
        <v>0</v>
      </c>
      <c r="N4" s="84">
        <f>AI2</f>
        <v>0</v>
      </c>
      <c r="O4" s="284"/>
      <c r="P4" s="286"/>
      <c r="Q4" s="288"/>
      <c r="R4" s="289"/>
      <c r="S4" s="290"/>
      <c r="T4" s="291"/>
      <c r="U4" s="2"/>
      <c r="Z4" s="68">
        <v>3</v>
      </c>
      <c r="AA4" s="69" t="e">
        <f>B18</f>
        <v>#REF!</v>
      </c>
      <c r="AB4" s="70" t="s">
        <v>6</v>
      </c>
      <c r="AC4" s="71" t="str">
        <f>B13</f>
        <v>VK Austin Vsetín</v>
      </c>
      <c r="AD4" s="32"/>
      <c r="AE4" s="31" t="s">
        <v>0</v>
      </c>
      <c r="AF4" s="33"/>
      <c r="AG4" s="32"/>
      <c r="AH4" s="31" t="s">
        <v>0</v>
      </c>
      <c r="AI4" s="33"/>
      <c r="AJ4" s="32"/>
      <c r="AK4" s="31" t="s">
        <v>0</v>
      </c>
      <c r="AL4" s="33"/>
      <c r="AM4" s="32"/>
      <c r="AN4" s="31" t="s">
        <v>0</v>
      </c>
      <c r="AO4" s="33"/>
      <c r="AP4" s="14">
        <f t="shared" si="0"/>
        <v>0</v>
      </c>
      <c r="AQ4" s="25" t="s">
        <v>0</v>
      </c>
      <c r="AR4" s="24">
        <f t="shared" si="1"/>
        <v>0</v>
      </c>
      <c r="AS4" s="103"/>
      <c r="AT4" s="78"/>
      <c r="AU4" s="38"/>
    </row>
    <row r="5" spans="1:47" ht="30" customHeight="1" thickBot="1" x14ac:dyDescent="0.45">
      <c r="A5"/>
      <c r="B5" s="273"/>
      <c r="C5" s="277"/>
      <c r="D5" s="278"/>
      <c r="E5" s="279"/>
      <c r="F5" s="86">
        <f>AJ5</f>
        <v>25</v>
      </c>
      <c r="G5" s="87" t="s">
        <v>0</v>
      </c>
      <c r="H5" s="88">
        <f>AL5</f>
        <v>19</v>
      </c>
      <c r="I5" s="86">
        <f>AL7</f>
        <v>22</v>
      </c>
      <c r="J5" s="89" t="s">
        <v>0</v>
      </c>
      <c r="K5" s="88">
        <f>AJ7</f>
        <v>25</v>
      </c>
      <c r="L5" s="86">
        <f>AJ2</f>
        <v>0</v>
      </c>
      <c r="M5" s="87" t="s">
        <v>0</v>
      </c>
      <c r="N5" s="88">
        <f>AL2</f>
        <v>0</v>
      </c>
      <c r="O5" s="284"/>
      <c r="P5" s="286"/>
      <c r="Q5" s="288"/>
      <c r="R5" s="289"/>
      <c r="S5" s="290"/>
      <c r="T5" s="291"/>
      <c r="U5" s="2"/>
      <c r="Z5" s="68">
        <v>4</v>
      </c>
      <c r="AA5" s="204" t="str">
        <f>B3</f>
        <v>TJ Ostrava</v>
      </c>
      <c r="AB5" s="205" t="s">
        <v>6</v>
      </c>
      <c r="AC5" s="206" t="str">
        <f>B8</f>
        <v>SVK Nový Jičín</v>
      </c>
      <c r="AD5" s="32">
        <v>2</v>
      </c>
      <c r="AE5" s="31" t="s">
        <v>0</v>
      </c>
      <c r="AF5" s="33">
        <v>0</v>
      </c>
      <c r="AG5" s="32">
        <v>25</v>
      </c>
      <c r="AH5" s="31" t="s">
        <v>0</v>
      </c>
      <c r="AI5" s="33">
        <v>18</v>
      </c>
      <c r="AJ5" s="32">
        <v>25</v>
      </c>
      <c r="AK5" s="31" t="s">
        <v>0</v>
      </c>
      <c r="AL5" s="33">
        <v>19</v>
      </c>
      <c r="AM5" s="32"/>
      <c r="AN5" s="31" t="s">
        <v>0</v>
      </c>
      <c r="AO5" s="33"/>
      <c r="AP5" s="14">
        <f t="shared" si="0"/>
        <v>50</v>
      </c>
      <c r="AQ5" s="25" t="s">
        <v>0</v>
      </c>
      <c r="AR5" s="24">
        <f t="shared" si="1"/>
        <v>37</v>
      </c>
      <c r="AS5" s="103">
        <v>0.44791666666666669</v>
      </c>
      <c r="AT5" s="78">
        <v>1</v>
      </c>
      <c r="AU5" s="38" t="s">
        <v>131</v>
      </c>
    </row>
    <row r="6" spans="1:47" ht="30" customHeight="1" thickBot="1" x14ac:dyDescent="0.45">
      <c r="A6"/>
      <c r="B6" s="273"/>
      <c r="C6" s="277"/>
      <c r="D6" s="278"/>
      <c r="E6" s="279"/>
      <c r="F6" s="90">
        <f>AM5</f>
        <v>0</v>
      </c>
      <c r="G6" s="89" t="s">
        <v>0</v>
      </c>
      <c r="H6" s="91">
        <f>AO5</f>
        <v>0</v>
      </c>
      <c r="I6" s="90">
        <f>AO7</f>
        <v>0</v>
      </c>
      <c r="J6" s="89" t="s">
        <v>0</v>
      </c>
      <c r="K6" s="91">
        <f>AM7</f>
        <v>0</v>
      </c>
      <c r="L6" s="90">
        <f>AM2</f>
        <v>0</v>
      </c>
      <c r="M6" s="89" t="s">
        <v>0</v>
      </c>
      <c r="N6" s="91">
        <f>AO2</f>
        <v>0</v>
      </c>
      <c r="O6" s="284">
        <f>F7+I7+L7</f>
        <v>97</v>
      </c>
      <c r="P6" s="286" t="s">
        <v>0</v>
      </c>
      <c r="Q6" s="288">
        <f>H7+K7+N7</f>
        <v>84</v>
      </c>
      <c r="R6" s="289"/>
      <c r="S6" s="290"/>
      <c r="T6" s="291"/>
      <c r="U6" s="2"/>
      <c r="Z6" s="68">
        <v>5</v>
      </c>
      <c r="AA6" s="69" t="str">
        <f>B8</f>
        <v>SVK Nový Jičín</v>
      </c>
      <c r="AB6" s="70" t="s">
        <v>6</v>
      </c>
      <c r="AC6" s="71" t="e">
        <f>B18</f>
        <v>#REF!</v>
      </c>
      <c r="AD6" s="32"/>
      <c r="AE6" s="31" t="s">
        <v>0</v>
      </c>
      <c r="AF6" s="33"/>
      <c r="AG6" s="32"/>
      <c r="AH6" s="31" t="s">
        <v>0</v>
      </c>
      <c r="AI6" s="33"/>
      <c r="AJ6" s="32"/>
      <c r="AK6" s="31" t="s">
        <v>0</v>
      </c>
      <c r="AL6" s="33"/>
      <c r="AM6" s="32"/>
      <c r="AN6" s="31" t="s">
        <v>0</v>
      </c>
      <c r="AO6" s="33"/>
      <c r="AP6" s="14">
        <f t="shared" si="0"/>
        <v>0</v>
      </c>
      <c r="AQ6" s="25" t="s">
        <v>0</v>
      </c>
      <c r="AR6" s="24">
        <f t="shared" si="1"/>
        <v>0</v>
      </c>
      <c r="AS6" s="103"/>
      <c r="AT6" s="78"/>
      <c r="AU6" s="38"/>
    </row>
    <row r="7" spans="1:47" ht="30" customHeight="1" thickBot="1" x14ac:dyDescent="0.45">
      <c r="A7"/>
      <c r="B7" s="266"/>
      <c r="C7" s="280"/>
      <c r="D7" s="281"/>
      <c r="E7" s="282"/>
      <c r="F7" s="92">
        <f>SUM(F4:F6)</f>
        <v>50</v>
      </c>
      <c r="G7" s="93" t="s">
        <v>0</v>
      </c>
      <c r="H7" s="94">
        <f>SUM(H4:H6)</f>
        <v>37</v>
      </c>
      <c r="I7" s="92">
        <f>SUM(I4:I6)</f>
        <v>47</v>
      </c>
      <c r="J7" s="93" t="s">
        <v>0</v>
      </c>
      <c r="K7" s="94">
        <f>SUM(K4:K6)</f>
        <v>47</v>
      </c>
      <c r="L7" s="92">
        <f>SUM(L4:L6)</f>
        <v>0</v>
      </c>
      <c r="M7" s="93" t="s">
        <v>0</v>
      </c>
      <c r="N7" s="94">
        <f>SUM(N4:N6)</f>
        <v>0</v>
      </c>
      <c r="O7" s="292"/>
      <c r="P7" s="293"/>
      <c r="Q7" s="294"/>
      <c r="R7" s="289"/>
      <c r="S7" s="290"/>
      <c r="T7" s="291"/>
      <c r="U7" s="2"/>
      <c r="Z7" s="72">
        <v>6</v>
      </c>
      <c r="AA7" s="207" t="str">
        <f>B13</f>
        <v>VK Austin Vsetín</v>
      </c>
      <c r="AB7" s="208" t="s">
        <v>6</v>
      </c>
      <c r="AC7" s="209" t="str">
        <f>B3</f>
        <v>TJ Ostrava</v>
      </c>
      <c r="AD7" s="36">
        <v>1</v>
      </c>
      <c r="AE7" s="35" t="s">
        <v>0</v>
      </c>
      <c r="AF7" s="37">
        <v>1</v>
      </c>
      <c r="AG7" s="36">
        <v>22</v>
      </c>
      <c r="AH7" s="35" t="s">
        <v>0</v>
      </c>
      <c r="AI7" s="37">
        <v>25</v>
      </c>
      <c r="AJ7" s="36">
        <v>25</v>
      </c>
      <c r="AK7" s="35" t="s">
        <v>0</v>
      </c>
      <c r="AL7" s="37">
        <v>22</v>
      </c>
      <c r="AM7" s="36"/>
      <c r="AN7" s="35" t="s">
        <v>0</v>
      </c>
      <c r="AO7" s="37"/>
      <c r="AP7" s="16">
        <f>AM7+AJ7+AG7</f>
        <v>47</v>
      </c>
      <c r="AQ7" s="17" t="s">
        <v>0</v>
      </c>
      <c r="AR7" s="18">
        <f t="shared" si="1"/>
        <v>47</v>
      </c>
      <c r="AS7" s="41">
        <v>0.48958333333333331</v>
      </c>
      <c r="AT7" s="78">
        <v>1</v>
      </c>
      <c r="AU7" s="39" t="s">
        <v>130</v>
      </c>
    </row>
    <row r="8" spans="1:47" ht="30" customHeight="1" thickBot="1" x14ac:dyDescent="0.35">
      <c r="A8"/>
      <c r="B8" s="265" t="str">
        <f>U14Z!B11</f>
        <v>SVK Nový Jičín</v>
      </c>
      <c r="C8" s="79">
        <f>H3</f>
        <v>0</v>
      </c>
      <c r="D8" s="80" t="s">
        <v>0</v>
      </c>
      <c r="E8" s="81">
        <f>F3</f>
        <v>2</v>
      </c>
      <c r="F8" s="274"/>
      <c r="G8" s="275"/>
      <c r="H8" s="276"/>
      <c r="I8" s="79">
        <f>AD3</f>
        <v>0</v>
      </c>
      <c r="J8" s="80" t="s">
        <v>0</v>
      </c>
      <c r="K8" s="81">
        <f>AF3</f>
        <v>2</v>
      </c>
      <c r="L8" s="79">
        <f>AD6</f>
        <v>0</v>
      </c>
      <c r="M8" s="80" t="s">
        <v>0</v>
      </c>
      <c r="N8" s="81">
        <f>AF6</f>
        <v>0</v>
      </c>
      <c r="O8" s="283">
        <f>L8+I8+C8</f>
        <v>0</v>
      </c>
      <c r="P8" s="285" t="s">
        <v>0</v>
      </c>
      <c r="Q8" s="287">
        <f>N8+K8+E8</f>
        <v>4</v>
      </c>
      <c r="R8" s="289">
        <f>O8</f>
        <v>0</v>
      </c>
      <c r="S8" s="290">
        <f>O11/Q11</f>
        <v>0.52</v>
      </c>
      <c r="T8" s="291">
        <v>3</v>
      </c>
      <c r="U8" s="2"/>
    </row>
    <row r="9" spans="1:47" ht="30" customHeight="1" thickBot="1" x14ac:dyDescent="0.35">
      <c r="A9"/>
      <c r="B9" s="273"/>
      <c r="C9" s="82">
        <f>H4</f>
        <v>18</v>
      </c>
      <c r="D9" s="83" t="s">
        <v>0</v>
      </c>
      <c r="E9" s="84">
        <f>F4</f>
        <v>25</v>
      </c>
      <c r="F9" s="277"/>
      <c r="G9" s="278"/>
      <c r="H9" s="279"/>
      <c r="I9" s="82">
        <f>AG3</f>
        <v>5</v>
      </c>
      <c r="J9" s="85" t="s">
        <v>0</v>
      </c>
      <c r="K9" s="84">
        <f>AI3</f>
        <v>25</v>
      </c>
      <c r="L9" s="82">
        <f>AG6</f>
        <v>0</v>
      </c>
      <c r="M9" s="83" t="s">
        <v>0</v>
      </c>
      <c r="N9" s="84">
        <f>AI6</f>
        <v>0</v>
      </c>
      <c r="O9" s="284"/>
      <c r="P9" s="286"/>
      <c r="Q9" s="288"/>
      <c r="R9" s="289"/>
      <c r="S9" s="290"/>
      <c r="T9" s="291"/>
      <c r="U9" s="2"/>
    </row>
    <row r="10" spans="1:47" ht="30" customHeight="1" thickBot="1" x14ac:dyDescent="0.35">
      <c r="A10"/>
      <c r="B10" s="273"/>
      <c r="C10" s="86">
        <f>H5</f>
        <v>19</v>
      </c>
      <c r="D10" s="87" t="s">
        <v>0</v>
      </c>
      <c r="E10" s="88">
        <f>F5</f>
        <v>25</v>
      </c>
      <c r="F10" s="277"/>
      <c r="G10" s="278"/>
      <c r="H10" s="279"/>
      <c r="I10" s="86">
        <f>AJ3</f>
        <v>10</v>
      </c>
      <c r="J10" s="87" t="s">
        <v>0</v>
      </c>
      <c r="K10" s="88">
        <f>AL3</f>
        <v>25</v>
      </c>
      <c r="L10" s="86">
        <f>AJ6</f>
        <v>0</v>
      </c>
      <c r="M10" s="87" t="s">
        <v>0</v>
      </c>
      <c r="N10" s="88">
        <f>AL6</f>
        <v>0</v>
      </c>
      <c r="O10" s="284"/>
      <c r="P10" s="286"/>
      <c r="Q10" s="288"/>
      <c r="R10" s="289"/>
      <c r="S10" s="290"/>
      <c r="T10" s="291"/>
      <c r="U10" s="2"/>
    </row>
    <row r="11" spans="1:47" ht="30" customHeight="1" thickBot="1" x14ac:dyDescent="0.35">
      <c r="A11"/>
      <c r="B11" s="273"/>
      <c r="C11" s="90">
        <f>H6</f>
        <v>0</v>
      </c>
      <c r="D11" s="89" t="s">
        <v>0</v>
      </c>
      <c r="E11" s="91">
        <f>F6</f>
        <v>0</v>
      </c>
      <c r="F11" s="277"/>
      <c r="G11" s="278"/>
      <c r="H11" s="279"/>
      <c r="I11" s="90">
        <f>AM3</f>
        <v>0</v>
      </c>
      <c r="J11" s="85" t="s">
        <v>0</v>
      </c>
      <c r="K11" s="91">
        <f>AO3</f>
        <v>0</v>
      </c>
      <c r="L11" s="90">
        <f>AM6</f>
        <v>0</v>
      </c>
      <c r="M11" s="89" t="s">
        <v>0</v>
      </c>
      <c r="N11" s="91">
        <f>AO6</f>
        <v>0</v>
      </c>
      <c r="O11" s="284">
        <f>L12+I12+C12</f>
        <v>52</v>
      </c>
      <c r="P11" s="286" t="s">
        <v>0</v>
      </c>
      <c r="Q11" s="288">
        <f>N12+K12+E12</f>
        <v>100</v>
      </c>
      <c r="R11" s="289"/>
      <c r="S11" s="290"/>
      <c r="T11" s="291"/>
      <c r="U11" s="2"/>
    </row>
    <row r="12" spans="1:47" ht="30" customHeight="1" thickBot="1" x14ac:dyDescent="0.35">
      <c r="A12"/>
      <c r="B12" s="266"/>
      <c r="C12" s="92">
        <f>SUM(C9:C11)</f>
        <v>37</v>
      </c>
      <c r="D12" s="93" t="s">
        <v>0</v>
      </c>
      <c r="E12" s="94">
        <f>SUM(E9:E11)</f>
        <v>50</v>
      </c>
      <c r="F12" s="280"/>
      <c r="G12" s="281"/>
      <c r="H12" s="282"/>
      <c r="I12" s="92">
        <f>SUM(I9:I11)</f>
        <v>15</v>
      </c>
      <c r="J12" s="93" t="s">
        <v>0</v>
      </c>
      <c r="K12" s="94">
        <f>SUM(K9:K11)</f>
        <v>50</v>
      </c>
      <c r="L12" s="92">
        <f>SUM(L9:L11)</f>
        <v>0</v>
      </c>
      <c r="M12" s="93" t="s">
        <v>0</v>
      </c>
      <c r="N12" s="94">
        <f>SUM(N9:N11)</f>
        <v>0</v>
      </c>
      <c r="O12" s="292"/>
      <c r="P12" s="293"/>
      <c r="Q12" s="294"/>
      <c r="R12" s="289"/>
      <c r="S12" s="290"/>
      <c r="T12" s="291"/>
      <c r="U12" s="2"/>
    </row>
    <row r="13" spans="1:47" ht="30" customHeight="1" thickBot="1" x14ac:dyDescent="0.35">
      <c r="A13"/>
      <c r="B13" s="265" t="str">
        <f>U14Z!B12</f>
        <v>VK Austin Vsetín</v>
      </c>
      <c r="C13" s="79">
        <f>K3</f>
        <v>1</v>
      </c>
      <c r="D13" s="80" t="s">
        <v>0</v>
      </c>
      <c r="E13" s="81">
        <f>I3</f>
        <v>1</v>
      </c>
      <c r="F13" s="79">
        <f>K8</f>
        <v>2</v>
      </c>
      <c r="G13" s="80" t="s">
        <v>0</v>
      </c>
      <c r="H13" s="81">
        <f>I8</f>
        <v>0</v>
      </c>
      <c r="I13" s="274"/>
      <c r="J13" s="275"/>
      <c r="K13" s="276"/>
      <c r="L13" s="79">
        <f>AF4</f>
        <v>0</v>
      </c>
      <c r="M13" s="80" t="s">
        <v>0</v>
      </c>
      <c r="N13" s="81">
        <f>AD4</f>
        <v>0</v>
      </c>
      <c r="O13" s="283">
        <f>L13+F13+C13</f>
        <v>3</v>
      </c>
      <c r="P13" s="285" t="s">
        <v>0</v>
      </c>
      <c r="Q13" s="287">
        <f>N13+H13+E13</f>
        <v>1</v>
      </c>
      <c r="R13" s="289">
        <f>O13</f>
        <v>3</v>
      </c>
      <c r="S13" s="290">
        <f>O16/Q16</f>
        <v>1.564516129032258</v>
      </c>
      <c r="T13" s="291">
        <v>1</v>
      </c>
      <c r="U13" s="2"/>
    </row>
    <row r="14" spans="1:47" ht="30" customHeight="1" thickBot="1" x14ac:dyDescent="0.35">
      <c r="A14"/>
      <c r="B14" s="273"/>
      <c r="C14" s="82">
        <f>K4</f>
        <v>22</v>
      </c>
      <c r="D14" s="83" t="s">
        <v>0</v>
      </c>
      <c r="E14" s="84">
        <f>I4</f>
        <v>25</v>
      </c>
      <c r="F14" s="82">
        <f>K9</f>
        <v>25</v>
      </c>
      <c r="G14" s="83" t="s">
        <v>0</v>
      </c>
      <c r="H14" s="84">
        <f>I9</f>
        <v>5</v>
      </c>
      <c r="I14" s="277"/>
      <c r="J14" s="278"/>
      <c r="K14" s="279"/>
      <c r="L14" s="82">
        <f>AI4</f>
        <v>0</v>
      </c>
      <c r="M14" s="83" t="s">
        <v>0</v>
      </c>
      <c r="N14" s="84">
        <f>AG4</f>
        <v>0</v>
      </c>
      <c r="O14" s="284"/>
      <c r="P14" s="286"/>
      <c r="Q14" s="288"/>
      <c r="R14" s="289"/>
      <c r="S14" s="290"/>
      <c r="T14" s="291"/>
      <c r="U14" s="2"/>
    </row>
    <row r="15" spans="1:47" ht="30" customHeight="1" thickBot="1" x14ac:dyDescent="0.35">
      <c r="A15"/>
      <c r="B15" s="273"/>
      <c r="C15" s="86">
        <f>K5</f>
        <v>25</v>
      </c>
      <c r="D15" s="87" t="s">
        <v>0</v>
      </c>
      <c r="E15" s="88">
        <f>I5</f>
        <v>22</v>
      </c>
      <c r="F15" s="86">
        <f>K10</f>
        <v>25</v>
      </c>
      <c r="G15" s="87" t="s">
        <v>0</v>
      </c>
      <c r="H15" s="88">
        <f>I10</f>
        <v>10</v>
      </c>
      <c r="I15" s="277"/>
      <c r="J15" s="278"/>
      <c r="K15" s="279"/>
      <c r="L15" s="86">
        <f>AL4</f>
        <v>0</v>
      </c>
      <c r="M15" s="87" t="s">
        <v>0</v>
      </c>
      <c r="N15" s="88">
        <f>AJ4</f>
        <v>0</v>
      </c>
      <c r="O15" s="284"/>
      <c r="P15" s="286"/>
      <c r="Q15" s="288"/>
      <c r="R15" s="289"/>
      <c r="S15" s="290"/>
      <c r="T15" s="291"/>
      <c r="U15" s="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3"/>
      <c r="AM15" s="253"/>
      <c r="AN15" s="253"/>
      <c r="AO15" s="3"/>
    </row>
    <row r="16" spans="1:47" ht="30" customHeight="1" thickBot="1" x14ac:dyDescent="0.35">
      <c r="A16"/>
      <c r="B16" s="273"/>
      <c r="C16" s="90">
        <f>K6</f>
        <v>0</v>
      </c>
      <c r="D16" s="89" t="s">
        <v>0</v>
      </c>
      <c r="E16" s="91">
        <f>I6</f>
        <v>0</v>
      </c>
      <c r="F16" s="90">
        <f>K11</f>
        <v>0</v>
      </c>
      <c r="G16" s="89" t="s">
        <v>0</v>
      </c>
      <c r="H16" s="91">
        <f>I11</f>
        <v>0</v>
      </c>
      <c r="I16" s="277"/>
      <c r="J16" s="278"/>
      <c r="K16" s="279"/>
      <c r="L16" s="90">
        <f>AO4</f>
        <v>0</v>
      </c>
      <c r="M16" s="89" t="s">
        <v>0</v>
      </c>
      <c r="N16" s="91">
        <f>AM4</f>
        <v>0</v>
      </c>
      <c r="O16" s="284">
        <f>L17+F17+C17</f>
        <v>97</v>
      </c>
      <c r="P16" s="286" t="s">
        <v>0</v>
      </c>
      <c r="Q16" s="288">
        <f>N17+H17+E17</f>
        <v>62</v>
      </c>
      <c r="R16" s="289"/>
      <c r="S16" s="290"/>
      <c r="T16" s="291"/>
      <c r="U16" s="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58"/>
      <c r="AM16" s="58"/>
      <c r="AN16" s="58"/>
      <c r="AO16" s="21"/>
    </row>
    <row r="17" spans="1:47" ht="30" customHeight="1" thickBot="1" x14ac:dyDescent="0.35">
      <c r="A17"/>
      <c r="B17" s="266"/>
      <c r="C17" s="92">
        <f>SUM(C14:C16)</f>
        <v>47</v>
      </c>
      <c r="D17" s="93" t="s">
        <v>0</v>
      </c>
      <c r="E17" s="94">
        <f>SUM(E14:E16)</f>
        <v>47</v>
      </c>
      <c r="F17" s="92">
        <f>SUM(F14:F16)</f>
        <v>50</v>
      </c>
      <c r="G17" s="93" t="s">
        <v>0</v>
      </c>
      <c r="H17" s="94">
        <f>SUM(H14:H16)</f>
        <v>15</v>
      </c>
      <c r="I17" s="280"/>
      <c r="J17" s="281"/>
      <c r="K17" s="282"/>
      <c r="L17" s="92">
        <f>SUM(L14:L16)</f>
        <v>0</v>
      </c>
      <c r="M17" s="93" t="s">
        <v>0</v>
      </c>
      <c r="N17" s="94">
        <f>SUM(N14:N16)</f>
        <v>0</v>
      </c>
      <c r="O17" s="292"/>
      <c r="P17" s="293"/>
      <c r="Q17" s="294"/>
      <c r="R17" s="289"/>
      <c r="S17" s="290"/>
      <c r="T17" s="291"/>
      <c r="U17" s="2"/>
      <c r="AL17" s="59"/>
      <c r="AM17" s="59"/>
      <c r="AN17" s="59"/>
      <c r="AO17" s="3"/>
    </row>
    <row r="18" spans="1:47" ht="30" customHeight="1" thickBot="1" x14ac:dyDescent="0.35">
      <c r="A18"/>
      <c r="B18" s="265" t="e">
        <f>U14Z!#REF!</f>
        <v>#REF!</v>
      </c>
      <c r="C18" s="79">
        <f>N3</f>
        <v>0</v>
      </c>
      <c r="D18" s="80" t="s">
        <v>0</v>
      </c>
      <c r="E18" s="81">
        <f>L3</f>
        <v>0</v>
      </c>
      <c r="F18" s="79">
        <f>N8</f>
        <v>0</v>
      </c>
      <c r="G18" s="80" t="s">
        <v>0</v>
      </c>
      <c r="H18" s="81">
        <f>L8</f>
        <v>0</v>
      </c>
      <c r="I18" s="79">
        <f>N13</f>
        <v>0</v>
      </c>
      <c r="J18" s="80" t="s">
        <v>0</v>
      </c>
      <c r="K18" s="81">
        <f>L13</f>
        <v>0</v>
      </c>
      <c r="L18" s="274"/>
      <c r="M18" s="275"/>
      <c r="N18" s="276"/>
      <c r="O18" s="283">
        <f>I18+F18+C18</f>
        <v>0</v>
      </c>
      <c r="P18" s="285" t="s">
        <v>0</v>
      </c>
      <c r="Q18" s="287">
        <f>K18+H18+E18</f>
        <v>0</v>
      </c>
      <c r="R18" s="289">
        <f>O18</f>
        <v>0</v>
      </c>
      <c r="S18" s="290" t="e">
        <f>O21/Q21</f>
        <v>#DIV/0!</v>
      </c>
      <c r="T18" s="291"/>
      <c r="U18" s="2"/>
      <c r="AL18" s="59"/>
      <c r="AM18" s="59"/>
      <c r="AN18" s="59"/>
      <c r="AO18" s="3"/>
    </row>
    <row r="19" spans="1:47" ht="30" customHeight="1" thickBot="1" x14ac:dyDescent="0.35">
      <c r="A19"/>
      <c r="B19" s="273"/>
      <c r="C19" s="82">
        <f>N4</f>
        <v>0</v>
      </c>
      <c r="D19" s="83" t="s">
        <v>0</v>
      </c>
      <c r="E19" s="84">
        <f>L4</f>
        <v>0</v>
      </c>
      <c r="F19" s="82">
        <f>N9</f>
        <v>0</v>
      </c>
      <c r="G19" s="83" t="s">
        <v>0</v>
      </c>
      <c r="H19" s="84">
        <f>L9</f>
        <v>0</v>
      </c>
      <c r="I19" s="82">
        <f>N14</f>
        <v>0</v>
      </c>
      <c r="J19" s="83" t="s">
        <v>0</v>
      </c>
      <c r="K19" s="84">
        <f>L14</f>
        <v>0</v>
      </c>
      <c r="L19" s="277"/>
      <c r="M19" s="278"/>
      <c r="N19" s="279"/>
      <c r="O19" s="284"/>
      <c r="P19" s="286"/>
      <c r="Q19" s="288"/>
      <c r="R19" s="289"/>
      <c r="S19" s="290"/>
      <c r="T19" s="291"/>
      <c r="U19" s="2"/>
      <c r="AL19" s="59"/>
      <c r="AM19" s="59"/>
      <c r="AN19" s="59"/>
      <c r="AO19" s="3"/>
    </row>
    <row r="20" spans="1:47" ht="30" customHeight="1" thickBot="1" x14ac:dyDescent="0.35">
      <c r="A20"/>
      <c r="B20" s="273"/>
      <c r="C20" s="86">
        <f>N5</f>
        <v>0</v>
      </c>
      <c r="D20" s="87" t="s">
        <v>0</v>
      </c>
      <c r="E20" s="88">
        <f>L5</f>
        <v>0</v>
      </c>
      <c r="F20" s="86">
        <f>N10</f>
        <v>0</v>
      </c>
      <c r="G20" s="87" t="s">
        <v>0</v>
      </c>
      <c r="H20" s="88">
        <f>L10</f>
        <v>0</v>
      </c>
      <c r="I20" s="86">
        <f>N15</f>
        <v>0</v>
      </c>
      <c r="J20" s="87" t="s">
        <v>0</v>
      </c>
      <c r="K20" s="88">
        <f>L15</f>
        <v>0</v>
      </c>
      <c r="L20" s="277"/>
      <c r="M20" s="278"/>
      <c r="N20" s="279"/>
      <c r="O20" s="284"/>
      <c r="P20" s="286"/>
      <c r="Q20" s="288"/>
      <c r="R20" s="289"/>
      <c r="S20" s="290"/>
      <c r="T20" s="291"/>
      <c r="U20" s="2"/>
      <c r="AL20" s="59"/>
      <c r="AM20" s="59"/>
      <c r="AN20" s="59"/>
      <c r="AO20" s="3"/>
    </row>
    <row r="21" spans="1:47" ht="30" customHeight="1" thickBot="1" x14ac:dyDescent="0.35">
      <c r="A21"/>
      <c r="B21" s="273"/>
      <c r="C21" s="90">
        <f>N6</f>
        <v>0</v>
      </c>
      <c r="D21" s="89" t="s">
        <v>0</v>
      </c>
      <c r="E21" s="91">
        <f>L6</f>
        <v>0</v>
      </c>
      <c r="F21" s="90">
        <f>N11</f>
        <v>0</v>
      </c>
      <c r="G21" s="89" t="s">
        <v>0</v>
      </c>
      <c r="H21" s="91">
        <f>L11</f>
        <v>0</v>
      </c>
      <c r="I21" s="90">
        <f>N16</f>
        <v>0</v>
      </c>
      <c r="J21" s="89" t="s">
        <v>0</v>
      </c>
      <c r="K21" s="91">
        <f>L16</f>
        <v>0</v>
      </c>
      <c r="L21" s="277"/>
      <c r="M21" s="278"/>
      <c r="N21" s="279"/>
      <c r="O21" s="284">
        <f>I22+F22+C22</f>
        <v>0</v>
      </c>
      <c r="P21" s="286" t="s">
        <v>0</v>
      </c>
      <c r="Q21" s="288">
        <f>K22+H22+E22</f>
        <v>0</v>
      </c>
      <c r="R21" s="289"/>
      <c r="S21" s="290"/>
      <c r="T21" s="291"/>
      <c r="U21" s="2"/>
      <c r="AL21" s="59"/>
      <c r="AM21" s="59"/>
      <c r="AN21" s="59"/>
      <c r="AO21" s="3"/>
    </row>
    <row r="22" spans="1:47" ht="30" customHeight="1" thickBot="1" x14ac:dyDescent="0.35">
      <c r="A22"/>
      <c r="B22" s="266"/>
      <c r="C22" s="92">
        <f>SUM(C19:C21)</f>
        <v>0</v>
      </c>
      <c r="D22" s="93" t="s">
        <v>0</v>
      </c>
      <c r="E22" s="94">
        <f>SUM(E19:E21)</f>
        <v>0</v>
      </c>
      <c r="F22" s="92">
        <f>SUM(F19:F21)</f>
        <v>0</v>
      </c>
      <c r="G22" s="93" t="s">
        <v>0</v>
      </c>
      <c r="H22" s="94">
        <f>SUM(H19:H21)</f>
        <v>0</v>
      </c>
      <c r="I22" s="92">
        <f>SUM(I19:I21)</f>
        <v>0</v>
      </c>
      <c r="J22" s="93" t="s">
        <v>0</v>
      </c>
      <c r="K22" s="94">
        <f>SUM(K19:K21)</f>
        <v>0</v>
      </c>
      <c r="L22" s="280"/>
      <c r="M22" s="281"/>
      <c r="N22" s="282"/>
      <c r="O22" s="292"/>
      <c r="P22" s="293"/>
      <c r="Q22" s="294"/>
      <c r="R22" s="289"/>
      <c r="S22" s="290"/>
      <c r="T22" s="291"/>
      <c r="U22" s="2"/>
      <c r="AL22" s="59"/>
      <c r="AM22" s="59"/>
      <c r="AN22" s="59"/>
      <c r="AO22" s="3"/>
    </row>
    <row r="23" spans="1:47" ht="30" customHeight="1" thickBot="1" x14ac:dyDescent="0.35">
      <c r="A23" s="164"/>
      <c r="B23" s="157"/>
      <c r="C23" s="1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28"/>
      <c r="R23" s="127"/>
      <c r="S23" s="6"/>
      <c r="T23" s="6"/>
      <c r="U23" s="23"/>
      <c r="V23" s="6"/>
      <c r="W23" s="6"/>
      <c r="AE23" s="6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30" customHeight="1" thickBot="1" x14ac:dyDescent="0.45">
      <c r="A24"/>
      <c r="B24" s="254" t="s">
        <v>92</v>
      </c>
      <c r="C24" s="256" t="str">
        <f>B26</f>
        <v>TJ Sokol Vratimov</v>
      </c>
      <c r="D24" s="257"/>
      <c r="E24" s="257"/>
      <c r="F24" s="257" t="str">
        <f>B31</f>
        <v>Zlín</v>
      </c>
      <c r="G24" s="257"/>
      <c r="H24" s="257"/>
      <c r="I24" s="257" t="str">
        <f>B36</f>
        <v>Raškovice 2014</v>
      </c>
      <c r="J24" s="257"/>
      <c r="K24" s="257"/>
      <c r="L24" s="257" t="e">
        <f>B41</f>
        <v>#REF!</v>
      </c>
      <c r="M24" s="257"/>
      <c r="N24" s="257"/>
      <c r="O24" s="263" t="s">
        <v>1</v>
      </c>
      <c r="P24" s="257"/>
      <c r="Q24" s="264"/>
      <c r="R24" s="265" t="s">
        <v>3</v>
      </c>
      <c r="S24" s="267" t="s">
        <v>4</v>
      </c>
      <c r="T24" s="267" t="s">
        <v>5</v>
      </c>
      <c r="U24" s="2"/>
      <c r="Z24" s="77" t="s">
        <v>34</v>
      </c>
      <c r="AA24" s="295" t="s">
        <v>32</v>
      </c>
      <c r="AB24" s="295"/>
      <c r="AC24" s="295"/>
      <c r="AD24" s="260" t="s">
        <v>1</v>
      </c>
      <c r="AE24" s="261"/>
      <c r="AF24" s="262"/>
      <c r="AG24" s="260" t="s">
        <v>7</v>
      </c>
      <c r="AH24" s="261"/>
      <c r="AI24" s="262"/>
      <c r="AJ24" s="260" t="s">
        <v>8</v>
      </c>
      <c r="AK24" s="261"/>
      <c r="AL24" s="262"/>
      <c r="AM24" s="260" t="s">
        <v>9</v>
      </c>
      <c r="AN24" s="261"/>
      <c r="AO24" s="262"/>
      <c r="AP24" s="268" t="s">
        <v>2</v>
      </c>
      <c r="AQ24" s="261"/>
      <c r="AR24" s="269"/>
      <c r="AS24" s="60" t="s">
        <v>35</v>
      </c>
      <c r="AT24" s="61" t="s">
        <v>13</v>
      </c>
      <c r="AU24" s="62" t="s">
        <v>29</v>
      </c>
    </row>
    <row r="25" spans="1:47" ht="30" customHeight="1" thickBot="1" x14ac:dyDescent="0.45">
      <c r="A25"/>
      <c r="B25" s="255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70" t="s">
        <v>2</v>
      </c>
      <c r="P25" s="271"/>
      <c r="Q25" s="272"/>
      <c r="R25" s="266"/>
      <c r="S25" s="267"/>
      <c r="T25" s="267"/>
      <c r="U25" s="2"/>
      <c r="Z25" s="64">
        <v>1</v>
      </c>
      <c r="AA25" s="65" t="str">
        <f>B26</f>
        <v>TJ Sokol Vratimov</v>
      </c>
      <c r="AB25" s="66" t="s">
        <v>6</v>
      </c>
      <c r="AC25" s="67" t="e">
        <f>B41</f>
        <v>#REF!</v>
      </c>
      <c r="AD25" s="27"/>
      <c r="AE25" s="26" t="s">
        <v>0</v>
      </c>
      <c r="AF25" s="28"/>
      <c r="AG25" s="27"/>
      <c r="AH25" s="26" t="s">
        <v>0</v>
      </c>
      <c r="AI25" s="28"/>
      <c r="AJ25" s="27"/>
      <c r="AK25" s="26" t="s">
        <v>0</v>
      </c>
      <c r="AL25" s="28"/>
      <c r="AM25" s="27"/>
      <c r="AN25" s="26" t="s">
        <v>0</v>
      </c>
      <c r="AO25" s="28"/>
      <c r="AP25" s="13">
        <f>AM25+AJ25+AG25</f>
        <v>0</v>
      </c>
      <c r="AQ25" s="11" t="s">
        <v>0</v>
      </c>
      <c r="AR25" s="12">
        <f>AO25+AL25+AI25</f>
        <v>0</v>
      </c>
      <c r="AS25" s="102"/>
      <c r="AT25" s="29"/>
      <c r="AU25" s="40"/>
    </row>
    <row r="26" spans="1:47" ht="30" customHeight="1" thickBot="1" x14ac:dyDescent="0.45">
      <c r="A26"/>
      <c r="B26" s="265" t="str">
        <f>U14Z!B10</f>
        <v>TJ Sokol Vratimov</v>
      </c>
      <c r="C26" s="274"/>
      <c r="D26" s="275"/>
      <c r="E26" s="276"/>
      <c r="F26" s="79">
        <f>AD28</f>
        <v>0</v>
      </c>
      <c r="G26" s="80" t="s">
        <v>0</v>
      </c>
      <c r="H26" s="81">
        <f>AF28</f>
        <v>2</v>
      </c>
      <c r="I26" s="79">
        <f>AF30</f>
        <v>2</v>
      </c>
      <c r="J26" s="80" t="s">
        <v>0</v>
      </c>
      <c r="K26" s="81">
        <f>AD30</f>
        <v>0</v>
      </c>
      <c r="L26" s="79">
        <f>AD25</f>
        <v>0</v>
      </c>
      <c r="M26" s="80" t="s">
        <v>0</v>
      </c>
      <c r="N26" s="81">
        <f>AF25</f>
        <v>0</v>
      </c>
      <c r="O26" s="283">
        <f>F26+I26+L26</f>
        <v>2</v>
      </c>
      <c r="P26" s="285" t="s">
        <v>0</v>
      </c>
      <c r="Q26" s="287">
        <f>H26+K26+N26</f>
        <v>2</v>
      </c>
      <c r="R26" s="289">
        <f>O26</f>
        <v>2</v>
      </c>
      <c r="S26" s="290">
        <f>O29/Q29</f>
        <v>1.0617283950617284</v>
      </c>
      <c r="T26" s="291">
        <v>2</v>
      </c>
      <c r="U26" s="2"/>
      <c r="Z26" s="68">
        <v>2</v>
      </c>
      <c r="AA26" s="204" t="str">
        <f>B31</f>
        <v>Zlín</v>
      </c>
      <c r="AB26" s="205" t="s">
        <v>6</v>
      </c>
      <c r="AC26" s="206" t="str">
        <f>B36</f>
        <v>Raškovice 2014</v>
      </c>
      <c r="AD26" s="32">
        <v>2</v>
      </c>
      <c r="AE26" s="31" t="s">
        <v>0</v>
      </c>
      <c r="AF26" s="33">
        <v>0</v>
      </c>
      <c r="AG26" s="32">
        <v>25</v>
      </c>
      <c r="AH26" s="31" t="s">
        <v>0</v>
      </c>
      <c r="AI26" s="33">
        <v>8</v>
      </c>
      <c r="AJ26" s="32">
        <v>25</v>
      </c>
      <c r="AK26" s="31" t="s">
        <v>0</v>
      </c>
      <c r="AL26" s="33">
        <v>8</v>
      </c>
      <c r="AM26" s="32"/>
      <c r="AN26" s="31" t="s">
        <v>0</v>
      </c>
      <c r="AO26" s="33"/>
      <c r="AP26" s="14">
        <f t="shared" ref="AP26:AP29" si="2">AM26+AJ26+AG26</f>
        <v>50</v>
      </c>
      <c r="AQ26" s="25" t="s">
        <v>0</v>
      </c>
      <c r="AR26" s="24">
        <f t="shared" ref="AR26:AR30" si="3">AO26+AL26+AI26</f>
        <v>16</v>
      </c>
      <c r="AS26" s="103">
        <v>0.39583333333333331</v>
      </c>
      <c r="AT26" s="78">
        <v>1</v>
      </c>
      <c r="AU26" s="38" t="s">
        <v>146</v>
      </c>
    </row>
    <row r="27" spans="1:47" ht="30" customHeight="1" thickBot="1" x14ac:dyDescent="0.45">
      <c r="A27"/>
      <c r="B27" s="273"/>
      <c r="C27" s="277"/>
      <c r="D27" s="278"/>
      <c r="E27" s="279"/>
      <c r="F27" s="82">
        <f>AG28</f>
        <v>18</v>
      </c>
      <c r="G27" s="83" t="s">
        <v>0</v>
      </c>
      <c r="H27" s="84">
        <f>AI28</f>
        <v>25</v>
      </c>
      <c r="I27" s="82">
        <f>AI30</f>
        <v>25</v>
      </c>
      <c r="J27" s="85" t="s">
        <v>0</v>
      </c>
      <c r="K27" s="84">
        <f>AG30</f>
        <v>10</v>
      </c>
      <c r="L27" s="82">
        <f>AG25</f>
        <v>0</v>
      </c>
      <c r="M27" s="83" t="s">
        <v>0</v>
      </c>
      <c r="N27" s="84">
        <f>AI25</f>
        <v>0</v>
      </c>
      <c r="O27" s="284"/>
      <c r="P27" s="286"/>
      <c r="Q27" s="288"/>
      <c r="R27" s="289"/>
      <c r="S27" s="290"/>
      <c r="T27" s="291"/>
      <c r="U27" s="2"/>
      <c r="Z27" s="68">
        <v>3</v>
      </c>
      <c r="AA27" s="69" t="e">
        <f>B41</f>
        <v>#REF!</v>
      </c>
      <c r="AB27" s="70" t="s">
        <v>6</v>
      </c>
      <c r="AC27" s="71" t="str">
        <f>B36</f>
        <v>Raškovice 2014</v>
      </c>
      <c r="AD27" s="32"/>
      <c r="AE27" s="31" t="s">
        <v>0</v>
      </c>
      <c r="AF27" s="33"/>
      <c r="AG27" s="32"/>
      <c r="AH27" s="31" t="s">
        <v>0</v>
      </c>
      <c r="AI27" s="33"/>
      <c r="AJ27" s="32"/>
      <c r="AK27" s="31" t="s">
        <v>0</v>
      </c>
      <c r="AL27" s="33"/>
      <c r="AM27" s="32"/>
      <c r="AN27" s="31" t="s">
        <v>0</v>
      </c>
      <c r="AO27" s="33"/>
      <c r="AP27" s="14">
        <f t="shared" si="2"/>
        <v>0</v>
      </c>
      <c r="AQ27" s="25" t="s">
        <v>0</v>
      </c>
      <c r="AR27" s="24">
        <f t="shared" si="3"/>
        <v>0</v>
      </c>
      <c r="AS27" s="103"/>
      <c r="AT27" s="78"/>
      <c r="AU27" s="38"/>
    </row>
    <row r="28" spans="1:47" ht="30" customHeight="1" thickBot="1" x14ac:dyDescent="0.45">
      <c r="A28"/>
      <c r="B28" s="273"/>
      <c r="C28" s="277"/>
      <c r="D28" s="278"/>
      <c r="E28" s="279"/>
      <c r="F28" s="86">
        <f>AJ28</f>
        <v>18</v>
      </c>
      <c r="G28" s="87" t="s">
        <v>0</v>
      </c>
      <c r="H28" s="88">
        <f>AL28</f>
        <v>25</v>
      </c>
      <c r="I28" s="86">
        <f>AL30</f>
        <v>25</v>
      </c>
      <c r="J28" s="89" t="s">
        <v>0</v>
      </c>
      <c r="K28" s="88">
        <f>AJ30</f>
        <v>21</v>
      </c>
      <c r="L28" s="86">
        <f>AJ25</f>
        <v>0</v>
      </c>
      <c r="M28" s="87" t="s">
        <v>0</v>
      </c>
      <c r="N28" s="88">
        <f>AL25</f>
        <v>0</v>
      </c>
      <c r="O28" s="284"/>
      <c r="P28" s="286"/>
      <c r="Q28" s="288"/>
      <c r="R28" s="289"/>
      <c r="S28" s="290"/>
      <c r="T28" s="291"/>
      <c r="U28" s="2"/>
      <c r="Z28" s="68">
        <v>4</v>
      </c>
      <c r="AA28" s="204" t="str">
        <f>B26</f>
        <v>TJ Sokol Vratimov</v>
      </c>
      <c r="AB28" s="205" t="s">
        <v>6</v>
      </c>
      <c r="AC28" s="206" t="str">
        <f>B31</f>
        <v>Zlín</v>
      </c>
      <c r="AD28" s="32">
        <v>0</v>
      </c>
      <c r="AE28" s="31" t="s">
        <v>0</v>
      </c>
      <c r="AF28" s="33">
        <v>2</v>
      </c>
      <c r="AG28" s="32">
        <v>18</v>
      </c>
      <c r="AH28" s="31" t="s">
        <v>0</v>
      </c>
      <c r="AI28" s="33">
        <v>25</v>
      </c>
      <c r="AJ28" s="32">
        <v>18</v>
      </c>
      <c r="AK28" s="31" t="s">
        <v>0</v>
      </c>
      <c r="AL28" s="33">
        <v>25</v>
      </c>
      <c r="AM28" s="32"/>
      <c r="AN28" s="31" t="s">
        <v>0</v>
      </c>
      <c r="AO28" s="33"/>
      <c r="AP28" s="14">
        <f t="shared" si="2"/>
        <v>36</v>
      </c>
      <c r="AQ28" s="25" t="s">
        <v>0</v>
      </c>
      <c r="AR28" s="24">
        <f t="shared" si="3"/>
        <v>50</v>
      </c>
      <c r="AS28" s="103">
        <v>0.42708333333333331</v>
      </c>
      <c r="AT28" s="78">
        <v>1</v>
      </c>
      <c r="AU28" s="38" t="s">
        <v>147</v>
      </c>
    </row>
    <row r="29" spans="1:47" ht="30" customHeight="1" thickBot="1" x14ac:dyDescent="0.45">
      <c r="A29"/>
      <c r="B29" s="273"/>
      <c r="C29" s="277"/>
      <c r="D29" s="278"/>
      <c r="E29" s="279"/>
      <c r="F29" s="90">
        <f>AM28</f>
        <v>0</v>
      </c>
      <c r="G29" s="89" t="s">
        <v>0</v>
      </c>
      <c r="H29" s="91">
        <f>AO28</f>
        <v>0</v>
      </c>
      <c r="I29" s="90">
        <f>AO30</f>
        <v>0</v>
      </c>
      <c r="J29" s="89" t="s">
        <v>0</v>
      </c>
      <c r="K29" s="91">
        <f>AM30</f>
        <v>0</v>
      </c>
      <c r="L29" s="90">
        <f>AM25</f>
        <v>0</v>
      </c>
      <c r="M29" s="89" t="s">
        <v>0</v>
      </c>
      <c r="N29" s="91">
        <f>AO25</f>
        <v>0</v>
      </c>
      <c r="O29" s="284">
        <f>F30+I30+L30</f>
        <v>86</v>
      </c>
      <c r="P29" s="286" t="s">
        <v>0</v>
      </c>
      <c r="Q29" s="288">
        <f>H30+K30+N30</f>
        <v>81</v>
      </c>
      <c r="R29" s="289"/>
      <c r="S29" s="290"/>
      <c r="T29" s="291"/>
      <c r="U29" s="2"/>
      <c r="Z29" s="68">
        <v>5</v>
      </c>
      <c r="AA29" s="69" t="str">
        <f>B31</f>
        <v>Zlín</v>
      </c>
      <c r="AB29" s="70" t="s">
        <v>6</v>
      </c>
      <c r="AC29" s="71" t="e">
        <f>B41</f>
        <v>#REF!</v>
      </c>
      <c r="AD29" s="32"/>
      <c r="AE29" s="31" t="s">
        <v>0</v>
      </c>
      <c r="AF29" s="33"/>
      <c r="AG29" s="32"/>
      <c r="AH29" s="31" t="s">
        <v>0</v>
      </c>
      <c r="AI29" s="33"/>
      <c r="AJ29" s="32"/>
      <c r="AK29" s="31" t="s">
        <v>0</v>
      </c>
      <c r="AL29" s="33"/>
      <c r="AM29" s="32"/>
      <c r="AN29" s="31" t="s">
        <v>0</v>
      </c>
      <c r="AO29" s="33"/>
      <c r="AP29" s="14">
        <f t="shared" si="2"/>
        <v>0</v>
      </c>
      <c r="AQ29" s="25" t="s">
        <v>0</v>
      </c>
      <c r="AR29" s="24">
        <f t="shared" si="3"/>
        <v>0</v>
      </c>
      <c r="AS29" s="103"/>
      <c r="AT29" s="78"/>
      <c r="AU29" s="38"/>
    </row>
    <row r="30" spans="1:47" ht="30" customHeight="1" thickBot="1" x14ac:dyDescent="0.45">
      <c r="A30"/>
      <c r="B30" s="266"/>
      <c r="C30" s="280"/>
      <c r="D30" s="281"/>
      <c r="E30" s="282"/>
      <c r="F30" s="92">
        <f>SUM(F27:F29)</f>
        <v>36</v>
      </c>
      <c r="G30" s="93" t="s">
        <v>0</v>
      </c>
      <c r="H30" s="94">
        <f>SUM(H27:H29)</f>
        <v>50</v>
      </c>
      <c r="I30" s="92">
        <f>SUM(I27:I29)</f>
        <v>50</v>
      </c>
      <c r="J30" s="93" t="s">
        <v>0</v>
      </c>
      <c r="K30" s="94">
        <f>SUM(K27:K29)</f>
        <v>31</v>
      </c>
      <c r="L30" s="92">
        <f>SUM(L27:L29)</f>
        <v>0</v>
      </c>
      <c r="M30" s="93" t="s">
        <v>0</v>
      </c>
      <c r="N30" s="94">
        <f>SUM(N27:N29)</f>
        <v>0</v>
      </c>
      <c r="O30" s="292"/>
      <c r="P30" s="293"/>
      <c r="Q30" s="294"/>
      <c r="R30" s="289"/>
      <c r="S30" s="290"/>
      <c r="T30" s="291"/>
      <c r="U30" s="2"/>
      <c r="Z30" s="72">
        <v>6</v>
      </c>
      <c r="AA30" s="207" t="str">
        <f>B36</f>
        <v>Raškovice 2014</v>
      </c>
      <c r="AB30" s="208" t="s">
        <v>6</v>
      </c>
      <c r="AC30" s="209" t="str">
        <f>B26</f>
        <v>TJ Sokol Vratimov</v>
      </c>
      <c r="AD30" s="36">
        <v>0</v>
      </c>
      <c r="AE30" s="35" t="s">
        <v>0</v>
      </c>
      <c r="AF30" s="37">
        <v>2</v>
      </c>
      <c r="AG30" s="36">
        <v>10</v>
      </c>
      <c r="AH30" s="35" t="s">
        <v>0</v>
      </c>
      <c r="AI30" s="37">
        <v>25</v>
      </c>
      <c r="AJ30" s="36">
        <v>21</v>
      </c>
      <c r="AK30" s="35" t="s">
        <v>0</v>
      </c>
      <c r="AL30" s="37">
        <v>25</v>
      </c>
      <c r="AM30" s="36"/>
      <c r="AN30" s="35" t="s">
        <v>0</v>
      </c>
      <c r="AO30" s="37"/>
      <c r="AP30" s="16">
        <f>AM30+AJ30+AG30</f>
        <v>31</v>
      </c>
      <c r="AQ30" s="17" t="s">
        <v>0</v>
      </c>
      <c r="AR30" s="18">
        <f t="shared" si="3"/>
        <v>50</v>
      </c>
      <c r="AS30" s="41">
        <v>0.45833333333333331</v>
      </c>
      <c r="AT30" s="78">
        <v>1</v>
      </c>
      <c r="AU30" s="39" t="s">
        <v>148</v>
      </c>
    </row>
    <row r="31" spans="1:47" ht="30" customHeight="1" thickBot="1" x14ac:dyDescent="0.35">
      <c r="A31"/>
      <c r="B31" s="265" t="str">
        <f>U14Z!B6</f>
        <v>Zlín</v>
      </c>
      <c r="C31" s="79">
        <f>H26</f>
        <v>2</v>
      </c>
      <c r="D31" s="80" t="s">
        <v>0</v>
      </c>
      <c r="E31" s="81">
        <f>F26</f>
        <v>0</v>
      </c>
      <c r="F31" s="274"/>
      <c r="G31" s="275"/>
      <c r="H31" s="276"/>
      <c r="I31" s="79">
        <f>AD26</f>
        <v>2</v>
      </c>
      <c r="J31" s="80" t="s">
        <v>0</v>
      </c>
      <c r="K31" s="81">
        <f>AF26</f>
        <v>0</v>
      </c>
      <c r="L31" s="79">
        <f>AD29</f>
        <v>0</v>
      </c>
      <c r="M31" s="80" t="s">
        <v>0</v>
      </c>
      <c r="N31" s="81">
        <f>AF29</f>
        <v>0</v>
      </c>
      <c r="O31" s="283">
        <f>L31+I31+C31</f>
        <v>4</v>
      </c>
      <c r="P31" s="285" t="s">
        <v>0</v>
      </c>
      <c r="Q31" s="287">
        <f>N31+K31+E31</f>
        <v>0</v>
      </c>
      <c r="R31" s="289">
        <f>O31</f>
        <v>4</v>
      </c>
      <c r="S31" s="290">
        <f>O34/Q34</f>
        <v>1.9230769230769231</v>
      </c>
      <c r="T31" s="291">
        <v>1</v>
      </c>
      <c r="U31" s="2"/>
    </row>
    <row r="32" spans="1:47" ht="30" customHeight="1" thickBot="1" x14ac:dyDescent="0.35">
      <c r="A32"/>
      <c r="B32" s="273"/>
      <c r="C32" s="82">
        <f>H27</f>
        <v>25</v>
      </c>
      <c r="D32" s="83" t="s">
        <v>0</v>
      </c>
      <c r="E32" s="84">
        <f>F27</f>
        <v>18</v>
      </c>
      <c r="F32" s="277"/>
      <c r="G32" s="278"/>
      <c r="H32" s="279"/>
      <c r="I32" s="82">
        <f>AG26</f>
        <v>25</v>
      </c>
      <c r="J32" s="85" t="s">
        <v>0</v>
      </c>
      <c r="K32" s="84">
        <f>AI26</f>
        <v>8</v>
      </c>
      <c r="L32" s="82">
        <f>AG29</f>
        <v>0</v>
      </c>
      <c r="M32" s="83" t="s">
        <v>0</v>
      </c>
      <c r="N32" s="84">
        <f>AI29</f>
        <v>0</v>
      </c>
      <c r="O32" s="284"/>
      <c r="P32" s="286"/>
      <c r="Q32" s="288"/>
      <c r="R32" s="289"/>
      <c r="S32" s="290"/>
      <c r="T32" s="291"/>
      <c r="U32" s="2"/>
    </row>
    <row r="33" spans="1:47" ht="30" customHeight="1" thickBot="1" x14ac:dyDescent="0.35">
      <c r="A33"/>
      <c r="B33" s="273"/>
      <c r="C33" s="86">
        <f>H28</f>
        <v>25</v>
      </c>
      <c r="D33" s="87" t="s">
        <v>0</v>
      </c>
      <c r="E33" s="88">
        <f>F28</f>
        <v>18</v>
      </c>
      <c r="F33" s="277"/>
      <c r="G33" s="278"/>
      <c r="H33" s="279"/>
      <c r="I33" s="86">
        <f>AJ26</f>
        <v>25</v>
      </c>
      <c r="J33" s="87" t="s">
        <v>0</v>
      </c>
      <c r="K33" s="88">
        <f>AL26</f>
        <v>8</v>
      </c>
      <c r="L33" s="86">
        <f>AJ29</f>
        <v>0</v>
      </c>
      <c r="M33" s="87" t="s">
        <v>0</v>
      </c>
      <c r="N33" s="88">
        <f>AL29</f>
        <v>0</v>
      </c>
      <c r="O33" s="284"/>
      <c r="P33" s="286"/>
      <c r="Q33" s="288"/>
      <c r="R33" s="289"/>
      <c r="S33" s="290"/>
      <c r="T33" s="291"/>
      <c r="U33" s="2"/>
    </row>
    <row r="34" spans="1:47" ht="30" customHeight="1" thickBot="1" x14ac:dyDescent="0.35">
      <c r="A34"/>
      <c r="B34" s="273"/>
      <c r="C34" s="90">
        <f>H29</f>
        <v>0</v>
      </c>
      <c r="D34" s="89" t="s">
        <v>0</v>
      </c>
      <c r="E34" s="91">
        <f>F29</f>
        <v>0</v>
      </c>
      <c r="F34" s="277"/>
      <c r="G34" s="278"/>
      <c r="H34" s="279"/>
      <c r="I34" s="90">
        <f>AM26</f>
        <v>0</v>
      </c>
      <c r="J34" s="85" t="s">
        <v>0</v>
      </c>
      <c r="K34" s="91">
        <f>AO26</f>
        <v>0</v>
      </c>
      <c r="L34" s="90">
        <f>AM29</f>
        <v>0</v>
      </c>
      <c r="M34" s="89" t="s">
        <v>0</v>
      </c>
      <c r="N34" s="91">
        <f>AO29</f>
        <v>0</v>
      </c>
      <c r="O34" s="284">
        <f>L35+I35+C35</f>
        <v>100</v>
      </c>
      <c r="P34" s="286" t="s">
        <v>0</v>
      </c>
      <c r="Q34" s="288">
        <f>N35+K35+E35</f>
        <v>52</v>
      </c>
      <c r="R34" s="289"/>
      <c r="S34" s="290"/>
      <c r="T34" s="291"/>
      <c r="U34" s="2"/>
    </row>
    <row r="35" spans="1:47" ht="30" customHeight="1" thickBot="1" x14ac:dyDescent="0.35">
      <c r="A35"/>
      <c r="B35" s="266"/>
      <c r="C35" s="92">
        <f>SUM(C32:C34)</f>
        <v>50</v>
      </c>
      <c r="D35" s="93" t="s">
        <v>0</v>
      </c>
      <c r="E35" s="94">
        <f>SUM(E32:E34)</f>
        <v>36</v>
      </c>
      <c r="F35" s="280"/>
      <c r="G35" s="281"/>
      <c r="H35" s="282"/>
      <c r="I35" s="92">
        <f>SUM(I32:I34)</f>
        <v>50</v>
      </c>
      <c r="J35" s="93" t="s">
        <v>0</v>
      </c>
      <c r="K35" s="94">
        <f>SUM(K32:K34)</f>
        <v>16</v>
      </c>
      <c r="L35" s="92">
        <f>SUM(L32:L34)</f>
        <v>0</v>
      </c>
      <c r="M35" s="93" t="s">
        <v>0</v>
      </c>
      <c r="N35" s="94">
        <f>SUM(N32:N34)</f>
        <v>0</v>
      </c>
      <c r="O35" s="292"/>
      <c r="P35" s="293"/>
      <c r="Q35" s="294"/>
      <c r="R35" s="289"/>
      <c r="S35" s="290"/>
      <c r="T35" s="291"/>
      <c r="U35" s="2"/>
    </row>
    <row r="36" spans="1:47" ht="30" customHeight="1" thickBot="1" x14ac:dyDescent="0.35">
      <c r="A36"/>
      <c r="B36" s="265" t="str">
        <f>U14Z!B9</f>
        <v>Raškovice 2014</v>
      </c>
      <c r="C36" s="79">
        <f>K26</f>
        <v>0</v>
      </c>
      <c r="D36" s="80" t="s">
        <v>0</v>
      </c>
      <c r="E36" s="81">
        <f>I26</f>
        <v>2</v>
      </c>
      <c r="F36" s="79">
        <f>K31</f>
        <v>0</v>
      </c>
      <c r="G36" s="80" t="s">
        <v>0</v>
      </c>
      <c r="H36" s="81">
        <f>I31</f>
        <v>2</v>
      </c>
      <c r="I36" s="274"/>
      <c r="J36" s="275"/>
      <c r="K36" s="276"/>
      <c r="L36" s="79">
        <f>AF27</f>
        <v>0</v>
      </c>
      <c r="M36" s="80" t="s">
        <v>0</v>
      </c>
      <c r="N36" s="81">
        <f>AD27</f>
        <v>0</v>
      </c>
      <c r="O36" s="283">
        <f>L36+F36+C36</f>
        <v>0</v>
      </c>
      <c r="P36" s="285" t="s">
        <v>0</v>
      </c>
      <c r="Q36" s="287">
        <f>N36+H36+E36</f>
        <v>4</v>
      </c>
      <c r="R36" s="289">
        <f>O36</f>
        <v>0</v>
      </c>
      <c r="S36" s="290">
        <f>O39/Q39</f>
        <v>0.47</v>
      </c>
      <c r="T36" s="291">
        <v>3</v>
      </c>
      <c r="U36" s="2"/>
    </row>
    <row r="37" spans="1:47" ht="30" customHeight="1" thickBot="1" x14ac:dyDescent="0.35">
      <c r="A37"/>
      <c r="B37" s="273"/>
      <c r="C37" s="82">
        <f>K27</f>
        <v>10</v>
      </c>
      <c r="D37" s="83" t="s">
        <v>0</v>
      </c>
      <c r="E37" s="84">
        <f>I27</f>
        <v>25</v>
      </c>
      <c r="F37" s="82">
        <f>K32</f>
        <v>8</v>
      </c>
      <c r="G37" s="83" t="s">
        <v>0</v>
      </c>
      <c r="H37" s="84">
        <f>I32</f>
        <v>25</v>
      </c>
      <c r="I37" s="277"/>
      <c r="J37" s="278"/>
      <c r="K37" s="279"/>
      <c r="L37" s="82">
        <f>AI27</f>
        <v>0</v>
      </c>
      <c r="M37" s="83" t="s">
        <v>0</v>
      </c>
      <c r="N37" s="84">
        <f>AG27</f>
        <v>0</v>
      </c>
      <c r="O37" s="284"/>
      <c r="P37" s="286"/>
      <c r="Q37" s="288"/>
      <c r="R37" s="289"/>
      <c r="S37" s="290"/>
      <c r="T37" s="291"/>
      <c r="U37" s="2"/>
    </row>
    <row r="38" spans="1:47" ht="30" customHeight="1" thickBot="1" x14ac:dyDescent="0.35">
      <c r="A38"/>
      <c r="B38" s="273"/>
      <c r="C38" s="86">
        <f>K28</f>
        <v>21</v>
      </c>
      <c r="D38" s="87" t="s">
        <v>0</v>
      </c>
      <c r="E38" s="88">
        <f>I28</f>
        <v>25</v>
      </c>
      <c r="F38" s="86">
        <f>K33</f>
        <v>8</v>
      </c>
      <c r="G38" s="87" t="s">
        <v>0</v>
      </c>
      <c r="H38" s="88">
        <f>I33</f>
        <v>25</v>
      </c>
      <c r="I38" s="277"/>
      <c r="J38" s="278"/>
      <c r="K38" s="279"/>
      <c r="L38" s="86">
        <f>AL27</f>
        <v>0</v>
      </c>
      <c r="M38" s="87" t="s">
        <v>0</v>
      </c>
      <c r="N38" s="88">
        <f>AJ27</f>
        <v>0</v>
      </c>
      <c r="O38" s="284"/>
      <c r="P38" s="286"/>
      <c r="Q38" s="288"/>
      <c r="R38" s="289"/>
      <c r="S38" s="290"/>
      <c r="T38" s="291"/>
      <c r="U38" s="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3"/>
      <c r="AM38" s="253"/>
      <c r="AN38" s="253"/>
      <c r="AO38" s="3"/>
    </row>
    <row r="39" spans="1:47" ht="30" customHeight="1" thickBot="1" x14ac:dyDescent="0.35">
      <c r="A39"/>
      <c r="B39" s="273"/>
      <c r="C39" s="90">
        <f>K29</f>
        <v>0</v>
      </c>
      <c r="D39" s="89" t="s">
        <v>0</v>
      </c>
      <c r="E39" s="91">
        <f>I29</f>
        <v>0</v>
      </c>
      <c r="F39" s="90">
        <f>K34</f>
        <v>0</v>
      </c>
      <c r="G39" s="89" t="s">
        <v>0</v>
      </c>
      <c r="H39" s="91">
        <f>I34</f>
        <v>0</v>
      </c>
      <c r="I39" s="277"/>
      <c r="J39" s="278"/>
      <c r="K39" s="279"/>
      <c r="L39" s="90">
        <f>AO27</f>
        <v>0</v>
      </c>
      <c r="M39" s="89" t="s">
        <v>0</v>
      </c>
      <c r="N39" s="91">
        <f>AM27</f>
        <v>0</v>
      </c>
      <c r="O39" s="284">
        <f>L40+F40+C40</f>
        <v>47</v>
      </c>
      <c r="P39" s="286" t="s">
        <v>0</v>
      </c>
      <c r="Q39" s="288">
        <f>N40+H40+E40</f>
        <v>100</v>
      </c>
      <c r="R39" s="289"/>
      <c r="S39" s="290"/>
      <c r="T39" s="291"/>
      <c r="U39" s="2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8"/>
      <c r="AM39" s="58"/>
      <c r="AN39" s="58"/>
      <c r="AO39" s="21"/>
    </row>
    <row r="40" spans="1:47" ht="30" customHeight="1" thickBot="1" x14ac:dyDescent="0.35">
      <c r="A40"/>
      <c r="B40" s="266"/>
      <c r="C40" s="92">
        <f>SUM(C37:C39)</f>
        <v>31</v>
      </c>
      <c r="D40" s="93" t="s">
        <v>0</v>
      </c>
      <c r="E40" s="94">
        <f>SUM(E37:E39)</f>
        <v>50</v>
      </c>
      <c r="F40" s="92">
        <f>SUM(F37:F39)</f>
        <v>16</v>
      </c>
      <c r="G40" s="93" t="s">
        <v>0</v>
      </c>
      <c r="H40" s="94">
        <f>SUM(H37:H39)</f>
        <v>50</v>
      </c>
      <c r="I40" s="280"/>
      <c r="J40" s="281"/>
      <c r="K40" s="282"/>
      <c r="L40" s="92">
        <f>SUM(L37:L39)</f>
        <v>0</v>
      </c>
      <c r="M40" s="93" t="s">
        <v>0</v>
      </c>
      <c r="N40" s="94">
        <f>SUM(N37:N39)</f>
        <v>0</v>
      </c>
      <c r="O40" s="292"/>
      <c r="P40" s="293"/>
      <c r="Q40" s="294"/>
      <c r="R40" s="289"/>
      <c r="S40" s="290"/>
      <c r="T40" s="291"/>
      <c r="U40" s="2"/>
      <c r="AL40" s="59"/>
      <c r="AM40" s="59"/>
      <c r="AN40" s="59"/>
      <c r="AO40" s="3"/>
    </row>
    <row r="41" spans="1:47" ht="30" customHeight="1" thickBot="1" x14ac:dyDescent="0.35">
      <c r="A41"/>
      <c r="B41" s="265" t="e">
        <f>U14Z!#REF!</f>
        <v>#REF!</v>
      </c>
      <c r="C41" s="79">
        <f>N26</f>
        <v>0</v>
      </c>
      <c r="D41" s="80" t="s">
        <v>0</v>
      </c>
      <c r="E41" s="81">
        <f>L26</f>
        <v>0</v>
      </c>
      <c r="F41" s="79">
        <f>N31</f>
        <v>0</v>
      </c>
      <c r="G41" s="80" t="s">
        <v>0</v>
      </c>
      <c r="H41" s="81">
        <f>L31</f>
        <v>0</v>
      </c>
      <c r="I41" s="79">
        <f>N36</f>
        <v>0</v>
      </c>
      <c r="J41" s="80" t="s">
        <v>0</v>
      </c>
      <c r="K41" s="81">
        <f>L36</f>
        <v>0</v>
      </c>
      <c r="L41" s="274"/>
      <c r="M41" s="275"/>
      <c r="N41" s="276"/>
      <c r="O41" s="283">
        <f>I41+F41+C41</f>
        <v>0</v>
      </c>
      <c r="P41" s="285" t="s">
        <v>0</v>
      </c>
      <c r="Q41" s="287">
        <f>K41+H41+E41</f>
        <v>0</v>
      </c>
      <c r="R41" s="289">
        <f>O41</f>
        <v>0</v>
      </c>
      <c r="S41" s="290" t="e">
        <f>O44/Q44</f>
        <v>#DIV/0!</v>
      </c>
      <c r="T41" s="291"/>
      <c r="U41" s="2"/>
      <c r="AL41" s="59"/>
      <c r="AM41" s="59"/>
      <c r="AN41" s="59"/>
      <c r="AO41" s="3"/>
    </row>
    <row r="42" spans="1:47" ht="30" customHeight="1" thickBot="1" x14ac:dyDescent="0.35">
      <c r="A42"/>
      <c r="B42" s="273"/>
      <c r="C42" s="82">
        <f>N27</f>
        <v>0</v>
      </c>
      <c r="D42" s="83" t="s">
        <v>0</v>
      </c>
      <c r="E42" s="84">
        <f>L27</f>
        <v>0</v>
      </c>
      <c r="F42" s="82">
        <f>N32</f>
        <v>0</v>
      </c>
      <c r="G42" s="83" t="s">
        <v>0</v>
      </c>
      <c r="H42" s="84">
        <f>L32</f>
        <v>0</v>
      </c>
      <c r="I42" s="82">
        <f>N37</f>
        <v>0</v>
      </c>
      <c r="J42" s="83" t="s">
        <v>0</v>
      </c>
      <c r="K42" s="84">
        <f>L37</f>
        <v>0</v>
      </c>
      <c r="L42" s="277"/>
      <c r="M42" s="278"/>
      <c r="N42" s="279"/>
      <c r="O42" s="284"/>
      <c r="P42" s="286"/>
      <c r="Q42" s="288"/>
      <c r="R42" s="289"/>
      <c r="S42" s="290"/>
      <c r="T42" s="291"/>
      <c r="U42" s="2"/>
      <c r="AL42" s="59"/>
      <c r="AM42" s="59"/>
      <c r="AN42" s="59"/>
      <c r="AO42" s="3"/>
    </row>
    <row r="43" spans="1:47" ht="30" customHeight="1" thickBot="1" x14ac:dyDescent="0.35">
      <c r="A43"/>
      <c r="B43" s="273"/>
      <c r="C43" s="86">
        <f>N28</f>
        <v>0</v>
      </c>
      <c r="D43" s="87" t="s">
        <v>0</v>
      </c>
      <c r="E43" s="88">
        <f>L28</f>
        <v>0</v>
      </c>
      <c r="F43" s="86">
        <f>N33</f>
        <v>0</v>
      </c>
      <c r="G43" s="87" t="s">
        <v>0</v>
      </c>
      <c r="H43" s="88">
        <f>L33</f>
        <v>0</v>
      </c>
      <c r="I43" s="86">
        <f>N38</f>
        <v>0</v>
      </c>
      <c r="J43" s="87" t="s">
        <v>0</v>
      </c>
      <c r="K43" s="88">
        <f>L38</f>
        <v>0</v>
      </c>
      <c r="L43" s="277"/>
      <c r="M43" s="278"/>
      <c r="N43" s="279"/>
      <c r="O43" s="284"/>
      <c r="P43" s="286"/>
      <c r="Q43" s="288"/>
      <c r="R43" s="289"/>
      <c r="S43" s="290"/>
      <c r="T43" s="291"/>
      <c r="U43" s="2"/>
      <c r="AL43" s="59"/>
      <c r="AM43" s="59"/>
      <c r="AN43" s="59"/>
      <c r="AO43" s="3"/>
    </row>
    <row r="44" spans="1:47" ht="30" customHeight="1" thickBot="1" x14ac:dyDescent="0.35">
      <c r="A44"/>
      <c r="B44" s="273"/>
      <c r="C44" s="90">
        <f>N29</f>
        <v>0</v>
      </c>
      <c r="D44" s="89" t="s">
        <v>0</v>
      </c>
      <c r="E44" s="91">
        <f>L29</f>
        <v>0</v>
      </c>
      <c r="F44" s="90">
        <f>N34</f>
        <v>0</v>
      </c>
      <c r="G44" s="89" t="s">
        <v>0</v>
      </c>
      <c r="H44" s="91">
        <f>L34</f>
        <v>0</v>
      </c>
      <c r="I44" s="90">
        <f>N39</f>
        <v>0</v>
      </c>
      <c r="J44" s="89" t="s">
        <v>0</v>
      </c>
      <c r="K44" s="91">
        <f>L39</f>
        <v>0</v>
      </c>
      <c r="L44" s="277"/>
      <c r="M44" s="278"/>
      <c r="N44" s="279"/>
      <c r="O44" s="284">
        <f>I45+F45+C45</f>
        <v>0</v>
      </c>
      <c r="P44" s="286" t="s">
        <v>0</v>
      </c>
      <c r="Q44" s="288">
        <f>K45+H45+E45</f>
        <v>0</v>
      </c>
      <c r="R44" s="289"/>
      <c r="S44" s="290"/>
      <c r="T44" s="291"/>
      <c r="U44" s="2"/>
      <c r="AL44" s="59"/>
      <c r="AM44" s="59"/>
      <c r="AN44" s="59"/>
      <c r="AO44" s="3"/>
    </row>
    <row r="45" spans="1:47" ht="30" customHeight="1" thickBot="1" x14ac:dyDescent="0.35">
      <c r="A45"/>
      <c r="B45" s="266"/>
      <c r="C45" s="92">
        <f>SUM(C42:C44)</f>
        <v>0</v>
      </c>
      <c r="D45" s="93" t="s">
        <v>0</v>
      </c>
      <c r="E45" s="94">
        <f>SUM(E42:E44)</f>
        <v>0</v>
      </c>
      <c r="F45" s="92">
        <f>SUM(F42:F44)</f>
        <v>0</v>
      </c>
      <c r="G45" s="93" t="s">
        <v>0</v>
      </c>
      <c r="H45" s="94">
        <f>SUM(H42:H44)</f>
        <v>0</v>
      </c>
      <c r="I45" s="92">
        <f>SUM(I42:I44)</f>
        <v>0</v>
      </c>
      <c r="J45" s="93" t="s">
        <v>0</v>
      </c>
      <c r="K45" s="94">
        <f>SUM(K42:K44)</f>
        <v>0</v>
      </c>
      <c r="L45" s="280"/>
      <c r="M45" s="281"/>
      <c r="N45" s="282"/>
      <c r="O45" s="292"/>
      <c r="P45" s="293"/>
      <c r="Q45" s="294"/>
      <c r="R45" s="289"/>
      <c r="S45" s="290"/>
      <c r="T45" s="291"/>
      <c r="U45" s="2"/>
      <c r="AL45" s="59"/>
      <c r="AM45" s="59"/>
      <c r="AN45" s="59"/>
      <c r="AO45" s="3"/>
    </row>
    <row r="46" spans="1:47" ht="30" customHeight="1" thickBot="1" x14ac:dyDescent="0.35">
      <c r="A46"/>
      <c r="B46" s="169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166"/>
      <c r="N46" s="166"/>
      <c r="O46" s="165"/>
      <c r="P46" s="165"/>
      <c r="Q46" s="165"/>
      <c r="R46" s="167"/>
      <c r="S46" s="165"/>
      <c r="T46" s="168"/>
      <c r="U46" s="2"/>
      <c r="AL46" s="59"/>
      <c r="AM46" s="59"/>
      <c r="AN46" s="59"/>
      <c r="AO46" s="3"/>
    </row>
    <row r="47" spans="1:47" ht="30" customHeight="1" thickBot="1" x14ac:dyDescent="0.45">
      <c r="A47" s="164"/>
      <c r="B47" s="254" t="s">
        <v>94</v>
      </c>
      <c r="C47" s="256" t="str">
        <f>B49</f>
        <v xml:space="preserve">TJ Hlučín </v>
      </c>
      <c r="D47" s="257"/>
      <c r="E47" s="257"/>
      <c r="F47" s="257" t="str">
        <f>B54</f>
        <v>Raškovice 2013</v>
      </c>
      <c r="G47" s="257"/>
      <c r="H47" s="257"/>
      <c r="I47" s="257" t="str">
        <f>B59</f>
        <v>Volejbal Vyškov</v>
      </c>
      <c r="J47" s="257"/>
      <c r="K47" s="257"/>
      <c r="L47" s="257">
        <f>B64</f>
        <v>0</v>
      </c>
      <c r="M47" s="257"/>
      <c r="N47" s="257"/>
      <c r="O47" s="263" t="s">
        <v>1</v>
      </c>
      <c r="P47" s="257"/>
      <c r="Q47" s="264"/>
      <c r="R47" s="265" t="s">
        <v>3</v>
      </c>
      <c r="S47" s="267" t="s">
        <v>4</v>
      </c>
      <c r="T47" s="267" t="s">
        <v>5</v>
      </c>
      <c r="U47" s="2"/>
      <c r="Z47" s="77" t="s">
        <v>34</v>
      </c>
      <c r="AA47" s="309" t="s">
        <v>33</v>
      </c>
      <c r="AB47" s="309"/>
      <c r="AC47" s="309"/>
      <c r="AD47" s="260" t="s">
        <v>1</v>
      </c>
      <c r="AE47" s="261"/>
      <c r="AF47" s="262"/>
      <c r="AG47" s="260" t="s">
        <v>7</v>
      </c>
      <c r="AH47" s="261"/>
      <c r="AI47" s="262"/>
      <c r="AJ47" s="260" t="s">
        <v>8</v>
      </c>
      <c r="AK47" s="261"/>
      <c r="AL47" s="262"/>
      <c r="AM47" s="260" t="s">
        <v>9</v>
      </c>
      <c r="AN47" s="261"/>
      <c r="AO47" s="262"/>
      <c r="AP47" s="268" t="s">
        <v>2</v>
      </c>
      <c r="AQ47" s="261"/>
      <c r="AR47" s="269"/>
      <c r="AS47" s="60" t="s">
        <v>35</v>
      </c>
      <c r="AT47" s="61" t="s">
        <v>13</v>
      </c>
      <c r="AU47" s="62" t="s">
        <v>29</v>
      </c>
    </row>
    <row r="48" spans="1:47" ht="30" customHeight="1" thickBot="1" x14ac:dyDescent="0.45">
      <c r="A48" s="164"/>
      <c r="B48" s="255"/>
      <c r="C48" s="258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70" t="s">
        <v>2</v>
      </c>
      <c r="P48" s="271"/>
      <c r="Q48" s="272"/>
      <c r="R48" s="266"/>
      <c r="S48" s="267"/>
      <c r="T48" s="267"/>
      <c r="U48" s="2"/>
      <c r="Z48" s="64">
        <v>1</v>
      </c>
      <c r="AA48" s="65" t="str">
        <f>B49</f>
        <v xml:space="preserve">TJ Hlučín </v>
      </c>
      <c r="AB48" s="66" t="s">
        <v>6</v>
      </c>
      <c r="AC48" s="67">
        <f>B64</f>
        <v>0</v>
      </c>
      <c r="AD48" s="27"/>
      <c r="AE48" s="26" t="s">
        <v>0</v>
      </c>
      <c r="AF48" s="28"/>
      <c r="AG48" s="27"/>
      <c r="AH48" s="26" t="s">
        <v>0</v>
      </c>
      <c r="AI48" s="28"/>
      <c r="AJ48" s="27"/>
      <c r="AK48" s="26" t="s">
        <v>0</v>
      </c>
      <c r="AL48" s="28"/>
      <c r="AM48" s="27"/>
      <c r="AN48" s="26" t="s">
        <v>0</v>
      </c>
      <c r="AO48" s="28"/>
      <c r="AP48" s="13">
        <f>AM48+AJ48+AG48</f>
        <v>0</v>
      </c>
      <c r="AQ48" s="11" t="s">
        <v>0</v>
      </c>
      <c r="AR48" s="12">
        <f>AO48+AL48+AI48</f>
        <v>0</v>
      </c>
      <c r="AS48" s="102"/>
      <c r="AT48" s="29"/>
      <c r="AU48" s="40"/>
    </row>
    <row r="49" spans="1:47" ht="30" customHeight="1" thickBot="1" x14ac:dyDescent="0.45">
      <c r="A49" s="164"/>
      <c r="B49" s="265" t="str">
        <f>U14Z!B7</f>
        <v xml:space="preserve">TJ Hlučín </v>
      </c>
      <c r="C49" s="300"/>
      <c r="D49" s="301"/>
      <c r="E49" s="302"/>
      <c r="F49" s="79">
        <f>AD51</f>
        <v>0</v>
      </c>
      <c r="G49" s="80" t="s">
        <v>0</v>
      </c>
      <c r="H49" s="81">
        <f>AF51</f>
        <v>2</v>
      </c>
      <c r="I49" s="79">
        <f>AF53</f>
        <v>0</v>
      </c>
      <c r="J49" s="80" t="s">
        <v>0</v>
      </c>
      <c r="K49" s="81">
        <f>AD53</f>
        <v>2</v>
      </c>
      <c r="L49" s="79">
        <f>AD48</f>
        <v>0</v>
      </c>
      <c r="M49" s="80" t="s">
        <v>0</v>
      </c>
      <c r="N49" s="81">
        <f>AF48</f>
        <v>0</v>
      </c>
      <c r="O49" s="283">
        <f>F49+I49+L49</f>
        <v>0</v>
      </c>
      <c r="P49" s="285" t="s">
        <v>0</v>
      </c>
      <c r="Q49" s="287">
        <f>H49+K49+N49</f>
        <v>4</v>
      </c>
      <c r="R49" s="289">
        <f>O49</f>
        <v>0</v>
      </c>
      <c r="S49" s="290">
        <f>O52/Q52</f>
        <v>0.42</v>
      </c>
      <c r="T49" s="291">
        <v>3</v>
      </c>
      <c r="U49" s="2"/>
      <c r="Z49" s="68">
        <v>2</v>
      </c>
      <c r="AA49" s="204" t="str">
        <f>B54</f>
        <v>Raškovice 2013</v>
      </c>
      <c r="AB49" s="205" t="s">
        <v>6</v>
      </c>
      <c r="AC49" s="206" t="str">
        <f>B59</f>
        <v>Volejbal Vyškov</v>
      </c>
      <c r="AD49" s="32">
        <v>1</v>
      </c>
      <c r="AE49" s="31" t="s">
        <v>0</v>
      </c>
      <c r="AF49" s="33">
        <v>1</v>
      </c>
      <c r="AG49" s="32">
        <v>25</v>
      </c>
      <c r="AH49" s="31" t="s">
        <v>0</v>
      </c>
      <c r="AI49" s="33">
        <v>13</v>
      </c>
      <c r="AJ49" s="32">
        <v>24</v>
      </c>
      <c r="AK49" s="31" t="s">
        <v>0</v>
      </c>
      <c r="AL49" s="33">
        <v>25</v>
      </c>
      <c r="AM49" s="32"/>
      <c r="AN49" s="31" t="s">
        <v>0</v>
      </c>
      <c r="AO49" s="33"/>
      <c r="AP49" s="14">
        <f t="shared" ref="AP49:AP52" si="4">AM49+AJ49+AG49</f>
        <v>49</v>
      </c>
      <c r="AQ49" s="25" t="s">
        <v>0</v>
      </c>
      <c r="AR49" s="24">
        <f t="shared" ref="AR49:AR53" si="5">AO49+AL49+AI49</f>
        <v>38</v>
      </c>
      <c r="AS49" s="103"/>
      <c r="AT49" s="78">
        <v>2</v>
      </c>
      <c r="AU49" s="38" t="s">
        <v>148</v>
      </c>
    </row>
    <row r="50" spans="1:47" ht="30" customHeight="1" thickBot="1" x14ac:dyDescent="0.45">
      <c r="A50" s="164"/>
      <c r="B50" s="273"/>
      <c r="C50" s="303"/>
      <c r="D50" s="304"/>
      <c r="E50" s="305"/>
      <c r="F50" s="82">
        <f>AG51</f>
        <v>7</v>
      </c>
      <c r="G50" s="83" t="s">
        <v>0</v>
      </c>
      <c r="H50" s="84">
        <f>AI51</f>
        <v>25</v>
      </c>
      <c r="I50" s="82">
        <f>AI53</f>
        <v>11</v>
      </c>
      <c r="J50" s="85" t="s">
        <v>0</v>
      </c>
      <c r="K50" s="84">
        <f>AG53</f>
        <v>25</v>
      </c>
      <c r="L50" s="82">
        <f>AG48</f>
        <v>0</v>
      </c>
      <c r="M50" s="83" t="s">
        <v>0</v>
      </c>
      <c r="N50" s="84">
        <f>AI48</f>
        <v>0</v>
      </c>
      <c r="O50" s="284"/>
      <c r="P50" s="286"/>
      <c r="Q50" s="288"/>
      <c r="R50" s="289"/>
      <c r="S50" s="290"/>
      <c r="T50" s="291"/>
      <c r="U50" s="2"/>
      <c r="Z50" s="68">
        <v>3</v>
      </c>
      <c r="AA50" s="69">
        <f>B64</f>
        <v>0</v>
      </c>
      <c r="AB50" s="70" t="s">
        <v>6</v>
      </c>
      <c r="AC50" s="71" t="str">
        <f>B59</f>
        <v>Volejbal Vyškov</v>
      </c>
      <c r="AD50" s="32"/>
      <c r="AE50" s="31" t="s">
        <v>0</v>
      </c>
      <c r="AF50" s="33"/>
      <c r="AG50" s="32"/>
      <c r="AH50" s="31" t="s">
        <v>0</v>
      </c>
      <c r="AI50" s="33"/>
      <c r="AJ50" s="32"/>
      <c r="AK50" s="31" t="s">
        <v>0</v>
      </c>
      <c r="AL50" s="33"/>
      <c r="AM50" s="32"/>
      <c r="AN50" s="31" t="s">
        <v>0</v>
      </c>
      <c r="AO50" s="33"/>
      <c r="AP50" s="14">
        <f t="shared" si="4"/>
        <v>0</v>
      </c>
      <c r="AQ50" s="25" t="s">
        <v>0</v>
      </c>
      <c r="AR50" s="24">
        <f t="shared" si="5"/>
        <v>0</v>
      </c>
      <c r="AS50" s="103"/>
      <c r="AT50" s="78"/>
      <c r="AU50" s="38"/>
    </row>
    <row r="51" spans="1:47" ht="30" customHeight="1" thickBot="1" x14ac:dyDescent="0.45">
      <c r="A51" s="164"/>
      <c r="B51" s="273"/>
      <c r="C51" s="303"/>
      <c r="D51" s="304"/>
      <c r="E51" s="305"/>
      <c r="F51" s="86">
        <f>AJ51</f>
        <v>5</v>
      </c>
      <c r="G51" s="87" t="s">
        <v>0</v>
      </c>
      <c r="H51" s="88">
        <f>AL51</f>
        <v>25</v>
      </c>
      <c r="I51" s="86">
        <f>AL53</f>
        <v>19</v>
      </c>
      <c r="J51" s="89" t="s">
        <v>0</v>
      </c>
      <c r="K51" s="88">
        <f>AJ53</f>
        <v>25</v>
      </c>
      <c r="L51" s="86">
        <f>AJ48</f>
        <v>0</v>
      </c>
      <c r="M51" s="87" t="s">
        <v>0</v>
      </c>
      <c r="N51" s="88">
        <f>AL48</f>
        <v>0</v>
      </c>
      <c r="O51" s="284"/>
      <c r="P51" s="286"/>
      <c r="Q51" s="288"/>
      <c r="R51" s="289"/>
      <c r="S51" s="290"/>
      <c r="T51" s="291"/>
      <c r="U51" s="2"/>
      <c r="Z51" s="68">
        <v>4</v>
      </c>
      <c r="AA51" s="204" t="str">
        <f>B49</f>
        <v xml:space="preserve">TJ Hlučín </v>
      </c>
      <c r="AB51" s="205" t="s">
        <v>6</v>
      </c>
      <c r="AC51" s="206" t="str">
        <f>B54</f>
        <v>Raškovice 2013</v>
      </c>
      <c r="AD51" s="32">
        <v>0</v>
      </c>
      <c r="AE51" s="31" t="s">
        <v>0</v>
      </c>
      <c r="AF51" s="33">
        <v>2</v>
      </c>
      <c r="AG51" s="32">
        <v>7</v>
      </c>
      <c r="AH51" s="31" t="s">
        <v>0</v>
      </c>
      <c r="AI51" s="33">
        <v>25</v>
      </c>
      <c r="AJ51" s="32">
        <v>5</v>
      </c>
      <c r="AK51" s="31" t="s">
        <v>0</v>
      </c>
      <c r="AL51" s="33">
        <v>25</v>
      </c>
      <c r="AM51" s="32"/>
      <c r="AN51" s="31" t="s">
        <v>0</v>
      </c>
      <c r="AO51" s="33"/>
      <c r="AP51" s="14">
        <f t="shared" si="4"/>
        <v>12</v>
      </c>
      <c r="AQ51" s="25" t="s">
        <v>0</v>
      </c>
      <c r="AR51" s="24">
        <f t="shared" si="5"/>
        <v>50</v>
      </c>
      <c r="AS51" s="103"/>
      <c r="AT51" s="78">
        <v>2</v>
      </c>
      <c r="AU51" s="38" t="s">
        <v>149</v>
      </c>
    </row>
    <row r="52" spans="1:47" ht="30" customHeight="1" thickBot="1" x14ac:dyDescent="0.45">
      <c r="A52" s="164"/>
      <c r="B52" s="273"/>
      <c r="C52" s="303"/>
      <c r="D52" s="304"/>
      <c r="E52" s="305"/>
      <c r="F52" s="90">
        <f>AM51</f>
        <v>0</v>
      </c>
      <c r="G52" s="89" t="s">
        <v>0</v>
      </c>
      <c r="H52" s="91">
        <f>AO51</f>
        <v>0</v>
      </c>
      <c r="I52" s="90">
        <f>AO53</f>
        <v>0</v>
      </c>
      <c r="J52" s="89" t="s">
        <v>0</v>
      </c>
      <c r="K52" s="91">
        <f>AM53</f>
        <v>0</v>
      </c>
      <c r="L52" s="90">
        <f>AM48</f>
        <v>0</v>
      </c>
      <c r="M52" s="89" t="s">
        <v>0</v>
      </c>
      <c r="N52" s="91">
        <f>AO48</f>
        <v>0</v>
      </c>
      <c r="O52" s="284">
        <f>F53+I53+L53</f>
        <v>42</v>
      </c>
      <c r="P52" s="286" t="s">
        <v>0</v>
      </c>
      <c r="Q52" s="288">
        <f>H53+K53+N53</f>
        <v>100</v>
      </c>
      <c r="R52" s="289"/>
      <c r="S52" s="290"/>
      <c r="T52" s="291"/>
      <c r="U52" s="2"/>
      <c r="Z52" s="68">
        <v>5</v>
      </c>
      <c r="AA52" s="69" t="str">
        <f>B54</f>
        <v>Raškovice 2013</v>
      </c>
      <c r="AB52" s="70" t="s">
        <v>6</v>
      </c>
      <c r="AC52" s="71">
        <f>B64</f>
        <v>0</v>
      </c>
      <c r="AD52" s="32"/>
      <c r="AE52" s="31" t="s">
        <v>0</v>
      </c>
      <c r="AF52" s="33"/>
      <c r="AG52" s="32"/>
      <c r="AH52" s="31" t="s">
        <v>0</v>
      </c>
      <c r="AI52" s="33"/>
      <c r="AJ52" s="32"/>
      <c r="AK52" s="31" t="s">
        <v>0</v>
      </c>
      <c r="AL52" s="33"/>
      <c r="AM52" s="32"/>
      <c r="AN52" s="31" t="s">
        <v>0</v>
      </c>
      <c r="AO52" s="33"/>
      <c r="AP52" s="14">
        <f t="shared" si="4"/>
        <v>0</v>
      </c>
      <c r="AQ52" s="25" t="s">
        <v>0</v>
      </c>
      <c r="AR52" s="24">
        <f t="shared" si="5"/>
        <v>0</v>
      </c>
      <c r="AS52" s="103"/>
      <c r="AT52" s="78"/>
      <c r="AU52" s="38"/>
    </row>
    <row r="53" spans="1:47" ht="30" customHeight="1" thickBot="1" x14ac:dyDescent="0.45">
      <c r="A53" s="164"/>
      <c r="B53" s="266"/>
      <c r="C53" s="306"/>
      <c r="D53" s="307"/>
      <c r="E53" s="308"/>
      <c r="F53" s="92">
        <f>SUM(F50:F52)</f>
        <v>12</v>
      </c>
      <c r="G53" s="93" t="s">
        <v>0</v>
      </c>
      <c r="H53" s="94">
        <f>SUM(H50:H52)</f>
        <v>50</v>
      </c>
      <c r="I53" s="92">
        <f>SUM(I50:I52)</f>
        <v>30</v>
      </c>
      <c r="J53" s="93" t="s">
        <v>0</v>
      </c>
      <c r="K53" s="94">
        <f>SUM(K50:K52)</f>
        <v>50</v>
      </c>
      <c r="L53" s="92">
        <f>SUM(L50:L52)</f>
        <v>0</v>
      </c>
      <c r="M53" s="93" t="s">
        <v>0</v>
      </c>
      <c r="N53" s="94">
        <f>SUM(N50:N52)</f>
        <v>0</v>
      </c>
      <c r="O53" s="292"/>
      <c r="P53" s="293"/>
      <c r="Q53" s="294"/>
      <c r="R53" s="289"/>
      <c r="S53" s="290"/>
      <c r="T53" s="291"/>
      <c r="U53" s="2"/>
      <c r="Z53" s="72">
        <v>6</v>
      </c>
      <c r="AA53" s="207" t="str">
        <f>B59</f>
        <v>Volejbal Vyškov</v>
      </c>
      <c r="AB53" s="208" t="s">
        <v>6</v>
      </c>
      <c r="AC53" s="209" t="str">
        <f>B49</f>
        <v xml:space="preserve">TJ Hlučín </v>
      </c>
      <c r="AD53" s="36">
        <v>2</v>
      </c>
      <c r="AE53" s="35" t="s">
        <v>0</v>
      </c>
      <c r="AF53" s="37">
        <v>0</v>
      </c>
      <c r="AG53" s="36">
        <v>25</v>
      </c>
      <c r="AH53" s="35" t="s">
        <v>0</v>
      </c>
      <c r="AI53" s="37">
        <v>11</v>
      </c>
      <c r="AJ53" s="36">
        <v>25</v>
      </c>
      <c r="AK53" s="35" t="s">
        <v>0</v>
      </c>
      <c r="AL53" s="37">
        <v>19</v>
      </c>
      <c r="AM53" s="36"/>
      <c r="AN53" s="35" t="s">
        <v>0</v>
      </c>
      <c r="AO53" s="37"/>
      <c r="AP53" s="16">
        <f>AM53+AJ53+AG53</f>
        <v>50</v>
      </c>
      <c r="AQ53" s="17" t="s">
        <v>0</v>
      </c>
      <c r="AR53" s="18">
        <f t="shared" si="5"/>
        <v>30</v>
      </c>
      <c r="AS53" s="41"/>
      <c r="AT53" s="78">
        <v>2</v>
      </c>
      <c r="AU53" s="39" t="s">
        <v>146</v>
      </c>
    </row>
    <row r="54" spans="1:47" ht="30" customHeight="1" thickBot="1" x14ac:dyDescent="0.35">
      <c r="A54" s="164"/>
      <c r="B54" s="265" t="str">
        <f>U14Z!B8</f>
        <v>Raškovice 2013</v>
      </c>
      <c r="C54" s="79">
        <f>H49</f>
        <v>2</v>
      </c>
      <c r="D54" s="80" t="s">
        <v>0</v>
      </c>
      <c r="E54" s="81">
        <f>F49</f>
        <v>0</v>
      </c>
      <c r="F54" s="300"/>
      <c r="G54" s="301"/>
      <c r="H54" s="302"/>
      <c r="I54" s="79">
        <f>AD49</f>
        <v>1</v>
      </c>
      <c r="J54" s="80" t="s">
        <v>0</v>
      </c>
      <c r="K54" s="81">
        <f>AF49</f>
        <v>1</v>
      </c>
      <c r="L54" s="79">
        <f>AD52</f>
        <v>0</v>
      </c>
      <c r="M54" s="80" t="s">
        <v>0</v>
      </c>
      <c r="N54" s="81">
        <f>AF52</f>
        <v>0</v>
      </c>
      <c r="O54" s="283">
        <f>L54+I54+C54</f>
        <v>3</v>
      </c>
      <c r="P54" s="285" t="s">
        <v>0</v>
      </c>
      <c r="Q54" s="287">
        <f>N54+K54+E54</f>
        <v>1</v>
      </c>
      <c r="R54" s="289">
        <f>O54</f>
        <v>3</v>
      </c>
      <c r="S54" s="290">
        <f>O57/Q57</f>
        <v>1.98</v>
      </c>
      <c r="T54" s="291">
        <v>1</v>
      </c>
      <c r="U54" s="2"/>
    </row>
    <row r="55" spans="1:47" ht="30" customHeight="1" thickBot="1" x14ac:dyDescent="0.35">
      <c r="A55" s="164"/>
      <c r="B55" s="273"/>
      <c r="C55" s="82">
        <f>H50</f>
        <v>25</v>
      </c>
      <c r="D55" s="83" t="s">
        <v>0</v>
      </c>
      <c r="E55" s="84">
        <f>F50</f>
        <v>7</v>
      </c>
      <c r="F55" s="303"/>
      <c r="G55" s="304"/>
      <c r="H55" s="305"/>
      <c r="I55" s="82">
        <f>AG49</f>
        <v>25</v>
      </c>
      <c r="J55" s="85" t="s">
        <v>0</v>
      </c>
      <c r="K55" s="84">
        <f>AI49</f>
        <v>13</v>
      </c>
      <c r="L55" s="82">
        <f>AG52</f>
        <v>0</v>
      </c>
      <c r="M55" s="83" t="s">
        <v>0</v>
      </c>
      <c r="N55" s="84">
        <f>AI52</f>
        <v>0</v>
      </c>
      <c r="O55" s="284"/>
      <c r="P55" s="286"/>
      <c r="Q55" s="288"/>
      <c r="R55" s="289"/>
      <c r="S55" s="290"/>
      <c r="T55" s="291"/>
      <c r="U55" s="2"/>
    </row>
    <row r="56" spans="1:47" ht="30" customHeight="1" thickBot="1" x14ac:dyDescent="0.35">
      <c r="A56" s="164"/>
      <c r="B56" s="273"/>
      <c r="C56" s="86">
        <f>H51</f>
        <v>25</v>
      </c>
      <c r="D56" s="87" t="s">
        <v>0</v>
      </c>
      <c r="E56" s="88">
        <f>F51</f>
        <v>5</v>
      </c>
      <c r="F56" s="303"/>
      <c r="G56" s="304"/>
      <c r="H56" s="305"/>
      <c r="I56" s="86">
        <f>AJ49</f>
        <v>24</v>
      </c>
      <c r="J56" s="87" t="s">
        <v>0</v>
      </c>
      <c r="K56" s="88">
        <f>AL49</f>
        <v>25</v>
      </c>
      <c r="L56" s="86">
        <f>AJ52</f>
        <v>0</v>
      </c>
      <c r="M56" s="87" t="s">
        <v>0</v>
      </c>
      <c r="N56" s="88">
        <f>AL52</f>
        <v>0</v>
      </c>
      <c r="O56" s="284"/>
      <c r="P56" s="286"/>
      <c r="Q56" s="288"/>
      <c r="R56" s="289"/>
      <c r="S56" s="290"/>
      <c r="T56" s="291"/>
      <c r="U56" s="2"/>
    </row>
    <row r="57" spans="1:47" ht="30" customHeight="1" thickBot="1" x14ac:dyDescent="0.35">
      <c r="A57" s="164"/>
      <c r="B57" s="273"/>
      <c r="C57" s="90">
        <f>H52</f>
        <v>0</v>
      </c>
      <c r="D57" s="89" t="s">
        <v>0</v>
      </c>
      <c r="E57" s="91">
        <f>F52</f>
        <v>0</v>
      </c>
      <c r="F57" s="303"/>
      <c r="G57" s="304"/>
      <c r="H57" s="305"/>
      <c r="I57" s="90">
        <f>AM49</f>
        <v>0</v>
      </c>
      <c r="J57" s="85" t="s">
        <v>0</v>
      </c>
      <c r="K57" s="91">
        <f>AO49</f>
        <v>0</v>
      </c>
      <c r="L57" s="90">
        <f>AM52</f>
        <v>0</v>
      </c>
      <c r="M57" s="89" t="s">
        <v>0</v>
      </c>
      <c r="N57" s="91">
        <f>AO52</f>
        <v>0</v>
      </c>
      <c r="O57" s="284">
        <f>L58+I58+C58</f>
        <v>99</v>
      </c>
      <c r="P57" s="286" t="s">
        <v>0</v>
      </c>
      <c r="Q57" s="288">
        <f>N58+K58+E58</f>
        <v>50</v>
      </c>
      <c r="R57" s="289"/>
      <c r="S57" s="290"/>
      <c r="T57" s="291"/>
      <c r="U57" s="2"/>
    </row>
    <row r="58" spans="1:47" ht="30" customHeight="1" thickBot="1" x14ac:dyDescent="0.35">
      <c r="A58" s="164"/>
      <c r="B58" s="266"/>
      <c r="C58" s="92">
        <f>SUM(C55:C57)</f>
        <v>50</v>
      </c>
      <c r="D58" s="93" t="s">
        <v>0</v>
      </c>
      <c r="E58" s="94">
        <f>SUM(E55:E57)</f>
        <v>12</v>
      </c>
      <c r="F58" s="306"/>
      <c r="G58" s="307"/>
      <c r="H58" s="308"/>
      <c r="I58" s="92">
        <f>SUM(I55:I57)</f>
        <v>49</v>
      </c>
      <c r="J58" s="93" t="s">
        <v>0</v>
      </c>
      <c r="K58" s="94">
        <f>SUM(K55:K57)</f>
        <v>38</v>
      </c>
      <c r="L58" s="92">
        <f>SUM(L55:L57)</f>
        <v>0</v>
      </c>
      <c r="M58" s="93" t="s">
        <v>0</v>
      </c>
      <c r="N58" s="94">
        <f>SUM(N55:N57)</f>
        <v>0</v>
      </c>
      <c r="O58" s="292"/>
      <c r="P58" s="293"/>
      <c r="Q58" s="294"/>
      <c r="R58" s="289"/>
      <c r="S58" s="290"/>
      <c r="T58" s="291"/>
      <c r="U58" s="2"/>
    </row>
    <row r="59" spans="1:47" ht="30" customHeight="1" thickBot="1" x14ac:dyDescent="0.35">
      <c r="A59" s="164"/>
      <c r="B59" s="265" t="str">
        <f>U14Z!B5</f>
        <v>Volejbal Vyškov</v>
      </c>
      <c r="C59" s="79">
        <f>K49</f>
        <v>2</v>
      </c>
      <c r="D59" s="80" t="s">
        <v>0</v>
      </c>
      <c r="E59" s="81">
        <f>I49</f>
        <v>0</v>
      </c>
      <c r="F59" s="79">
        <f>K54</f>
        <v>1</v>
      </c>
      <c r="G59" s="80" t="s">
        <v>0</v>
      </c>
      <c r="H59" s="81">
        <f>I54</f>
        <v>1</v>
      </c>
      <c r="I59" s="300"/>
      <c r="J59" s="301"/>
      <c r="K59" s="302"/>
      <c r="L59" s="79">
        <f>AF50</f>
        <v>0</v>
      </c>
      <c r="M59" s="80" t="s">
        <v>0</v>
      </c>
      <c r="N59" s="81">
        <f>AD50</f>
        <v>0</v>
      </c>
      <c r="O59" s="283">
        <f>L59+F59+C59</f>
        <v>3</v>
      </c>
      <c r="P59" s="285" t="s">
        <v>0</v>
      </c>
      <c r="Q59" s="287">
        <f>N59+H59+E59</f>
        <v>1</v>
      </c>
      <c r="R59" s="289">
        <f>O59</f>
        <v>3</v>
      </c>
      <c r="S59" s="290">
        <f>O62/Q62</f>
        <v>1.1139240506329113</v>
      </c>
      <c r="T59" s="291">
        <v>2</v>
      </c>
      <c r="U59" s="2"/>
    </row>
    <row r="60" spans="1:47" ht="30" customHeight="1" thickBot="1" x14ac:dyDescent="0.35">
      <c r="A60" s="164"/>
      <c r="B60" s="273"/>
      <c r="C60" s="82">
        <f>K50</f>
        <v>25</v>
      </c>
      <c r="D60" s="83" t="s">
        <v>0</v>
      </c>
      <c r="E60" s="84">
        <f>I50</f>
        <v>11</v>
      </c>
      <c r="F60" s="82">
        <f>K55</f>
        <v>13</v>
      </c>
      <c r="G60" s="83" t="s">
        <v>0</v>
      </c>
      <c r="H60" s="84">
        <f>I55</f>
        <v>25</v>
      </c>
      <c r="I60" s="303"/>
      <c r="J60" s="304"/>
      <c r="K60" s="305"/>
      <c r="L60" s="82">
        <f>AI50</f>
        <v>0</v>
      </c>
      <c r="M60" s="83" t="s">
        <v>0</v>
      </c>
      <c r="N60" s="84">
        <f>AG50</f>
        <v>0</v>
      </c>
      <c r="O60" s="284"/>
      <c r="P60" s="286"/>
      <c r="Q60" s="288"/>
      <c r="R60" s="289"/>
      <c r="S60" s="290"/>
      <c r="T60" s="291"/>
      <c r="U60" s="2"/>
    </row>
    <row r="61" spans="1:47" ht="30" customHeight="1" thickBot="1" x14ac:dyDescent="0.35">
      <c r="A61" s="164"/>
      <c r="B61" s="273"/>
      <c r="C61" s="86">
        <f>K51</f>
        <v>25</v>
      </c>
      <c r="D61" s="87" t="s">
        <v>0</v>
      </c>
      <c r="E61" s="88">
        <f>I51</f>
        <v>19</v>
      </c>
      <c r="F61" s="86">
        <f>K56</f>
        <v>25</v>
      </c>
      <c r="G61" s="87" t="s">
        <v>0</v>
      </c>
      <c r="H61" s="88">
        <f>I56</f>
        <v>24</v>
      </c>
      <c r="I61" s="303"/>
      <c r="J61" s="304"/>
      <c r="K61" s="305"/>
      <c r="L61" s="86">
        <f>AL50</f>
        <v>0</v>
      </c>
      <c r="M61" s="87" t="s">
        <v>0</v>
      </c>
      <c r="N61" s="88">
        <f>AJ50</f>
        <v>0</v>
      </c>
      <c r="O61" s="284"/>
      <c r="P61" s="286"/>
      <c r="Q61" s="288"/>
      <c r="R61" s="289"/>
      <c r="S61" s="290"/>
      <c r="T61" s="291"/>
      <c r="U61" s="2"/>
      <c r="W61" s="252"/>
      <c r="X61" s="252"/>
      <c r="Y61" s="252"/>
    </row>
    <row r="62" spans="1:47" ht="30" customHeight="1" thickBot="1" x14ac:dyDescent="0.35">
      <c r="A62" s="164"/>
      <c r="B62" s="273"/>
      <c r="C62" s="90">
        <f>K52</f>
        <v>0</v>
      </c>
      <c r="D62" s="89" t="s">
        <v>0</v>
      </c>
      <c r="E62" s="91">
        <f>I52</f>
        <v>0</v>
      </c>
      <c r="F62" s="90">
        <f>K57</f>
        <v>0</v>
      </c>
      <c r="G62" s="89" t="s">
        <v>0</v>
      </c>
      <c r="H62" s="91">
        <f>I57</f>
        <v>0</v>
      </c>
      <c r="I62" s="303"/>
      <c r="J62" s="304"/>
      <c r="K62" s="305"/>
      <c r="L62" s="90">
        <f>AO50</f>
        <v>0</v>
      </c>
      <c r="M62" s="89" t="s">
        <v>0</v>
      </c>
      <c r="N62" s="91">
        <f>AM50</f>
        <v>0</v>
      </c>
      <c r="O62" s="284">
        <f>L63+F63+C63</f>
        <v>88</v>
      </c>
      <c r="P62" s="286" t="s">
        <v>0</v>
      </c>
      <c r="Q62" s="288">
        <f>N63+H63+E63</f>
        <v>79</v>
      </c>
      <c r="R62" s="289"/>
      <c r="S62" s="290"/>
      <c r="T62" s="291"/>
      <c r="U62" s="2"/>
      <c r="W62" s="4"/>
      <c r="X62" s="4"/>
      <c r="Y62" s="4"/>
      <c r="Z62" s="4"/>
      <c r="AA62" s="19"/>
      <c r="AB62" s="19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0"/>
    </row>
    <row r="63" spans="1:47" ht="30" customHeight="1" thickBot="1" x14ac:dyDescent="0.5">
      <c r="A63" s="164"/>
      <c r="B63" s="266"/>
      <c r="C63" s="92">
        <f>SUM(C60:C62)</f>
        <v>50</v>
      </c>
      <c r="D63" s="93" t="s">
        <v>0</v>
      </c>
      <c r="E63" s="94">
        <f>SUM(E60:E62)</f>
        <v>30</v>
      </c>
      <c r="F63" s="92">
        <f>SUM(F60:F62)</f>
        <v>38</v>
      </c>
      <c r="G63" s="93" t="s">
        <v>0</v>
      </c>
      <c r="H63" s="94">
        <f>SUM(H60:H62)</f>
        <v>49</v>
      </c>
      <c r="I63" s="306"/>
      <c r="J63" s="307"/>
      <c r="K63" s="308"/>
      <c r="L63" s="92">
        <f>SUM(L60:L62)</f>
        <v>0</v>
      </c>
      <c r="M63" s="93" t="s">
        <v>0</v>
      </c>
      <c r="N63" s="94">
        <f>SUM(N60:N62)</f>
        <v>0</v>
      </c>
      <c r="O63" s="292"/>
      <c r="P63" s="293"/>
      <c r="Q63" s="294"/>
      <c r="R63" s="289"/>
      <c r="S63" s="290"/>
      <c r="T63" s="291"/>
      <c r="U63" s="2"/>
      <c r="AA63" s="310" t="s">
        <v>37</v>
      </c>
      <c r="AB63" s="311"/>
      <c r="AC63" s="311"/>
      <c r="AD63" s="312" t="s">
        <v>1</v>
      </c>
      <c r="AE63" s="313"/>
      <c r="AF63" s="314"/>
      <c r="AG63" s="312" t="s">
        <v>7</v>
      </c>
      <c r="AH63" s="313"/>
      <c r="AI63" s="314"/>
      <c r="AJ63" s="312" t="s">
        <v>8</v>
      </c>
      <c r="AK63" s="313"/>
      <c r="AL63" s="314"/>
      <c r="AM63" s="312" t="s">
        <v>9</v>
      </c>
      <c r="AN63" s="313"/>
      <c r="AO63" s="314"/>
      <c r="AP63" s="312" t="s">
        <v>2</v>
      </c>
      <c r="AQ63" s="313"/>
      <c r="AR63" s="314"/>
      <c r="AS63" s="57" t="s">
        <v>36</v>
      </c>
      <c r="AT63" s="8" t="s">
        <v>28</v>
      </c>
      <c r="AU63" s="9" t="s">
        <v>29</v>
      </c>
    </row>
    <row r="64" spans="1:47" ht="30" customHeight="1" thickBot="1" x14ac:dyDescent="0.4">
      <c r="A64" s="164"/>
      <c r="B64" s="265"/>
      <c r="C64" s="79">
        <f>N49</f>
        <v>0</v>
      </c>
      <c r="D64" s="80" t="s">
        <v>0</v>
      </c>
      <c r="E64" s="81">
        <f>L49</f>
        <v>0</v>
      </c>
      <c r="F64" s="79">
        <f>N54</f>
        <v>0</v>
      </c>
      <c r="G64" s="80" t="s">
        <v>0</v>
      </c>
      <c r="H64" s="81">
        <f>L54</f>
        <v>0</v>
      </c>
      <c r="I64" s="79">
        <f>N59</f>
        <v>0</v>
      </c>
      <c r="J64" s="80" t="s">
        <v>0</v>
      </c>
      <c r="K64" s="81">
        <f>L59</f>
        <v>0</v>
      </c>
      <c r="L64" s="300"/>
      <c r="M64" s="301"/>
      <c r="N64" s="302"/>
      <c r="O64" s="283">
        <f>I64+F64+C64</f>
        <v>0</v>
      </c>
      <c r="P64" s="285" t="s">
        <v>0</v>
      </c>
      <c r="Q64" s="287">
        <f>K64+H64+E64</f>
        <v>0</v>
      </c>
      <c r="R64" s="289">
        <f>O64</f>
        <v>0</v>
      </c>
      <c r="S64" s="290" t="e">
        <f>O67/Q67</f>
        <v>#DIV/0!</v>
      </c>
      <c r="T64" s="291"/>
      <c r="U64" s="2"/>
      <c r="AA64" s="171" t="s">
        <v>51</v>
      </c>
      <c r="AB64" s="105" t="s">
        <v>6</v>
      </c>
      <c r="AC64" s="174" t="s">
        <v>52</v>
      </c>
      <c r="AD64" s="44">
        <v>2</v>
      </c>
      <c r="AE64" s="43" t="s">
        <v>0</v>
      </c>
      <c r="AF64" s="45">
        <v>0</v>
      </c>
      <c r="AG64" s="46">
        <v>25</v>
      </c>
      <c r="AH64" s="43" t="s">
        <v>0</v>
      </c>
      <c r="AI64" s="45">
        <v>22</v>
      </c>
      <c r="AJ64" s="46">
        <v>25</v>
      </c>
      <c r="AK64" s="43" t="s">
        <v>0</v>
      </c>
      <c r="AL64" s="45">
        <v>21</v>
      </c>
      <c r="AM64" s="46"/>
      <c r="AN64" s="43" t="s">
        <v>0</v>
      </c>
      <c r="AO64" s="45"/>
      <c r="AP64" s="46">
        <f>AG64+AJ64</f>
        <v>50</v>
      </c>
      <c r="AQ64" s="43" t="s">
        <v>0</v>
      </c>
      <c r="AR64" s="45">
        <f>AI64+AL64+AO64</f>
        <v>43</v>
      </c>
      <c r="AS64" s="47">
        <v>0.5625</v>
      </c>
      <c r="AT64" s="48">
        <v>2</v>
      </c>
      <c r="AU64" s="49" t="s">
        <v>61</v>
      </c>
    </row>
    <row r="65" spans="1:47" ht="30" customHeight="1" thickBot="1" x14ac:dyDescent="0.4">
      <c r="A65" s="164"/>
      <c r="B65" s="273"/>
      <c r="C65" s="82">
        <f>N50</f>
        <v>0</v>
      </c>
      <c r="D65" s="83" t="s">
        <v>0</v>
      </c>
      <c r="E65" s="84">
        <f>L50</f>
        <v>0</v>
      </c>
      <c r="F65" s="82">
        <f>N55</f>
        <v>0</v>
      </c>
      <c r="G65" s="83" t="s">
        <v>0</v>
      </c>
      <c r="H65" s="84">
        <f>L55</f>
        <v>0</v>
      </c>
      <c r="I65" s="82">
        <f>N60</f>
        <v>0</v>
      </c>
      <c r="J65" s="83" t="s">
        <v>0</v>
      </c>
      <c r="K65" s="84">
        <f>L60</f>
        <v>0</v>
      </c>
      <c r="L65" s="303"/>
      <c r="M65" s="304"/>
      <c r="N65" s="305"/>
      <c r="O65" s="284"/>
      <c r="P65" s="286"/>
      <c r="Q65" s="288"/>
      <c r="R65" s="289"/>
      <c r="S65" s="290"/>
      <c r="T65" s="291"/>
      <c r="U65" s="2"/>
      <c r="AA65" s="172" t="s">
        <v>50</v>
      </c>
      <c r="AB65" s="106"/>
      <c r="AC65" s="175" t="s">
        <v>53</v>
      </c>
      <c r="AD65" s="30">
        <v>2</v>
      </c>
      <c r="AE65" s="31" t="s">
        <v>0</v>
      </c>
      <c r="AF65" s="33">
        <v>0</v>
      </c>
      <c r="AG65" s="32">
        <v>25</v>
      </c>
      <c r="AH65" s="31" t="s">
        <v>0</v>
      </c>
      <c r="AI65" s="33">
        <v>14</v>
      </c>
      <c r="AJ65" s="32">
        <v>25</v>
      </c>
      <c r="AK65" s="31" t="s">
        <v>0</v>
      </c>
      <c r="AL65" s="33">
        <v>13</v>
      </c>
      <c r="AM65" s="32"/>
      <c r="AN65" s="31" t="s">
        <v>0</v>
      </c>
      <c r="AO65" s="33"/>
      <c r="AP65" s="46">
        <f t="shared" ref="AP65:AP67" si="6">AG65+AJ65</f>
        <v>50</v>
      </c>
      <c r="AQ65" s="31" t="s">
        <v>0</v>
      </c>
      <c r="AR65" s="45">
        <f t="shared" ref="AR65:AR67" si="7">AI65+AL65+AO65</f>
        <v>27</v>
      </c>
      <c r="AS65" s="47">
        <v>0.5625</v>
      </c>
      <c r="AT65" s="50">
        <v>4</v>
      </c>
      <c r="AU65" s="38" t="s">
        <v>62</v>
      </c>
    </row>
    <row r="66" spans="1:47" ht="30" customHeight="1" thickBot="1" x14ac:dyDescent="0.5">
      <c r="A66" s="164"/>
      <c r="B66" s="273"/>
      <c r="C66" s="86">
        <f>N51</f>
        <v>0</v>
      </c>
      <c r="D66" s="87" t="s">
        <v>0</v>
      </c>
      <c r="E66" s="88">
        <f>L51</f>
        <v>0</v>
      </c>
      <c r="F66" s="86">
        <f>N56</f>
        <v>0</v>
      </c>
      <c r="G66" s="87" t="s">
        <v>0</v>
      </c>
      <c r="H66" s="88">
        <f>L56</f>
        <v>0</v>
      </c>
      <c r="I66" s="86">
        <f>N61</f>
        <v>0</v>
      </c>
      <c r="J66" s="87" t="s">
        <v>0</v>
      </c>
      <c r="K66" s="88">
        <f>L61</f>
        <v>0</v>
      </c>
      <c r="L66" s="303"/>
      <c r="M66" s="304"/>
      <c r="N66" s="305"/>
      <c r="O66" s="284"/>
      <c r="P66" s="286"/>
      <c r="Q66" s="288"/>
      <c r="R66" s="289"/>
      <c r="S66" s="290"/>
      <c r="T66" s="291"/>
      <c r="U66" s="2"/>
      <c r="AA66" s="173" t="s">
        <v>54</v>
      </c>
      <c r="AB66" s="107"/>
      <c r="AC66" s="175" t="s">
        <v>55</v>
      </c>
      <c r="AD66" s="95">
        <v>2</v>
      </c>
      <c r="AE66" s="52" t="s">
        <v>0</v>
      </c>
      <c r="AF66" s="96">
        <v>0</v>
      </c>
      <c r="AG66" s="51">
        <v>25</v>
      </c>
      <c r="AH66" s="52" t="s">
        <v>0</v>
      </c>
      <c r="AI66" s="96">
        <v>15</v>
      </c>
      <c r="AJ66" s="51">
        <v>25</v>
      </c>
      <c r="AK66" s="52" t="s">
        <v>0</v>
      </c>
      <c r="AL66" s="96">
        <v>18</v>
      </c>
      <c r="AM66" s="51"/>
      <c r="AN66" s="52" t="s">
        <v>0</v>
      </c>
      <c r="AO66" s="96"/>
      <c r="AP66" s="46">
        <f t="shared" si="6"/>
        <v>50</v>
      </c>
      <c r="AQ66" s="52" t="s">
        <v>0</v>
      </c>
      <c r="AR66" s="45">
        <f t="shared" si="7"/>
        <v>33</v>
      </c>
      <c r="AS66" s="47">
        <v>0.5625</v>
      </c>
      <c r="AT66" s="50">
        <v>1</v>
      </c>
      <c r="AU66" s="38" t="s">
        <v>57</v>
      </c>
    </row>
    <row r="67" spans="1:47" ht="30" customHeight="1" thickBot="1" x14ac:dyDescent="0.5">
      <c r="A67" s="164"/>
      <c r="B67" s="273"/>
      <c r="C67" s="90">
        <f>N52</f>
        <v>0</v>
      </c>
      <c r="D67" s="89" t="s">
        <v>0</v>
      </c>
      <c r="E67" s="91">
        <f>L52</f>
        <v>0</v>
      </c>
      <c r="F67" s="90">
        <f>N57</f>
        <v>0</v>
      </c>
      <c r="G67" s="89" t="s">
        <v>0</v>
      </c>
      <c r="H67" s="91">
        <f>L57</f>
        <v>0</v>
      </c>
      <c r="I67" s="90">
        <f>N62</f>
        <v>0</v>
      </c>
      <c r="J67" s="89" t="s">
        <v>0</v>
      </c>
      <c r="K67" s="91">
        <f>L62</f>
        <v>0</v>
      </c>
      <c r="L67" s="303"/>
      <c r="M67" s="304"/>
      <c r="N67" s="305"/>
      <c r="O67" s="284">
        <f>I68+F68+C68</f>
        <v>0</v>
      </c>
      <c r="P67" s="286" t="s">
        <v>0</v>
      </c>
      <c r="Q67" s="288">
        <f>K68+H68+E68</f>
        <v>0</v>
      </c>
      <c r="R67" s="289"/>
      <c r="S67" s="290"/>
      <c r="T67" s="291"/>
      <c r="U67" s="2"/>
      <c r="AA67" s="176" t="s">
        <v>56</v>
      </c>
      <c r="AB67" s="108"/>
      <c r="AC67" s="178" t="s">
        <v>38</v>
      </c>
      <c r="AD67" s="97">
        <v>0</v>
      </c>
      <c r="AE67" s="54" t="s">
        <v>0</v>
      </c>
      <c r="AF67" s="98">
        <v>2</v>
      </c>
      <c r="AG67" s="53">
        <v>13</v>
      </c>
      <c r="AH67" s="54" t="s">
        <v>0</v>
      </c>
      <c r="AI67" s="98">
        <v>25</v>
      </c>
      <c r="AJ67" s="53">
        <v>20</v>
      </c>
      <c r="AK67" s="54" t="s">
        <v>0</v>
      </c>
      <c r="AL67" s="98">
        <v>25</v>
      </c>
      <c r="AM67" s="53"/>
      <c r="AN67" s="54" t="s">
        <v>0</v>
      </c>
      <c r="AO67" s="98"/>
      <c r="AP67" s="46">
        <f t="shared" si="6"/>
        <v>33</v>
      </c>
      <c r="AQ67" s="54" t="s">
        <v>0</v>
      </c>
      <c r="AR67" s="45">
        <f t="shared" si="7"/>
        <v>50</v>
      </c>
      <c r="AS67" s="47">
        <v>0.5625</v>
      </c>
      <c r="AT67" s="50">
        <v>5</v>
      </c>
      <c r="AU67" s="39" t="s">
        <v>64</v>
      </c>
    </row>
    <row r="68" spans="1:47" ht="30" customHeight="1" thickBot="1" x14ac:dyDescent="0.35">
      <c r="A68" s="164"/>
      <c r="B68" s="266"/>
      <c r="C68" s="92">
        <f>SUM(C65:C67)</f>
        <v>0</v>
      </c>
      <c r="D68" s="93" t="s">
        <v>0</v>
      </c>
      <c r="E68" s="94">
        <f>SUM(E65:E67)</f>
        <v>0</v>
      </c>
      <c r="F68" s="92">
        <f>SUM(F65:F67)</f>
        <v>0</v>
      </c>
      <c r="G68" s="93" t="s">
        <v>0</v>
      </c>
      <c r="H68" s="94">
        <f>SUM(H65:H67)</f>
        <v>0</v>
      </c>
      <c r="I68" s="92">
        <f>SUM(I65:I67)</f>
        <v>0</v>
      </c>
      <c r="J68" s="93" t="s">
        <v>0</v>
      </c>
      <c r="K68" s="94">
        <f>SUM(K65:K67)</f>
        <v>0</v>
      </c>
      <c r="L68" s="306"/>
      <c r="M68" s="307"/>
      <c r="N68" s="308"/>
      <c r="O68" s="292"/>
      <c r="P68" s="293"/>
      <c r="Q68" s="294"/>
      <c r="R68" s="289"/>
      <c r="S68" s="290"/>
      <c r="T68" s="291"/>
      <c r="U68" s="2"/>
      <c r="AS68" s="3"/>
    </row>
    <row r="69" spans="1:47" ht="30" customHeight="1" x14ac:dyDescent="0.35">
      <c r="A69" s="164"/>
      <c r="B69" s="99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23"/>
      <c r="S69" s="6"/>
      <c r="T69" s="100"/>
      <c r="U69" s="2"/>
      <c r="W69" s="101"/>
      <c r="AL69" s="59"/>
      <c r="AM69" s="59"/>
      <c r="AN69" s="59"/>
      <c r="AO69" s="3"/>
      <c r="AS69" s="22"/>
    </row>
    <row r="70" spans="1:47" ht="30" customHeight="1" thickBot="1" x14ac:dyDescent="0.35">
      <c r="A70"/>
      <c r="B70"/>
      <c r="V70" s="19"/>
      <c r="W70" s="19"/>
      <c r="X70" s="19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0"/>
      <c r="AP70" s="2"/>
    </row>
    <row r="71" spans="1:47" ht="30" customHeight="1" thickBot="1" x14ac:dyDescent="0.7">
      <c r="Z71" s="22"/>
      <c r="AA71" s="315" t="s">
        <v>66</v>
      </c>
      <c r="AB71" s="316"/>
      <c r="AC71" s="316"/>
      <c r="AD71" s="317" t="s">
        <v>1</v>
      </c>
      <c r="AE71" s="318"/>
      <c r="AF71" s="319"/>
      <c r="AG71" s="317" t="s">
        <v>7</v>
      </c>
      <c r="AH71" s="318"/>
      <c r="AI71" s="319"/>
      <c r="AJ71" s="317" t="s">
        <v>8</v>
      </c>
      <c r="AK71" s="318"/>
      <c r="AL71" s="319"/>
      <c r="AM71" s="317" t="s">
        <v>9</v>
      </c>
      <c r="AN71" s="318"/>
      <c r="AO71" s="319"/>
      <c r="AP71" s="317" t="s">
        <v>2</v>
      </c>
      <c r="AQ71" s="318"/>
      <c r="AR71" s="319"/>
      <c r="AS71" s="129" t="s">
        <v>43</v>
      </c>
      <c r="AT71" s="8" t="s">
        <v>28</v>
      </c>
      <c r="AU71" s="9" t="s">
        <v>29</v>
      </c>
    </row>
    <row r="72" spans="1:47" ht="30" customHeight="1" x14ac:dyDescent="0.65">
      <c r="Z72" s="19"/>
      <c r="AA72" s="193" t="s">
        <v>51</v>
      </c>
      <c r="AB72" s="179" t="s">
        <v>6</v>
      </c>
      <c r="AC72" s="180" t="s">
        <v>38</v>
      </c>
      <c r="AD72" s="130">
        <v>2</v>
      </c>
      <c r="AE72" s="131" t="s">
        <v>0</v>
      </c>
      <c r="AF72" s="132">
        <v>0</v>
      </c>
      <c r="AG72" s="130">
        <v>25</v>
      </c>
      <c r="AH72" s="131" t="s">
        <v>0</v>
      </c>
      <c r="AI72" s="132">
        <v>20</v>
      </c>
      <c r="AJ72" s="130">
        <v>25</v>
      </c>
      <c r="AK72" s="131" t="s">
        <v>0</v>
      </c>
      <c r="AL72" s="132">
        <v>23</v>
      </c>
      <c r="AM72" s="130"/>
      <c r="AN72" s="131" t="s">
        <v>0</v>
      </c>
      <c r="AO72" s="132"/>
      <c r="AP72" s="130">
        <f>AM72+AJ72+AG72</f>
        <v>50</v>
      </c>
      <c r="AQ72" s="131" t="s">
        <v>0</v>
      </c>
      <c r="AR72" s="132">
        <f>AO72+AL72+AI72</f>
        <v>43</v>
      </c>
      <c r="AS72" s="133"/>
      <c r="AT72" s="134">
        <v>2</v>
      </c>
      <c r="AU72" s="135" t="s">
        <v>65</v>
      </c>
    </row>
    <row r="73" spans="1:47" ht="30" customHeight="1" x14ac:dyDescent="0.65">
      <c r="Z73" s="19"/>
      <c r="AA73" s="181" t="s">
        <v>50</v>
      </c>
      <c r="AB73" s="182"/>
      <c r="AC73" s="195" t="s">
        <v>60</v>
      </c>
      <c r="AD73" s="136">
        <v>1</v>
      </c>
      <c r="AE73" s="70" t="s">
        <v>0</v>
      </c>
      <c r="AF73" s="137">
        <v>2</v>
      </c>
      <c r="AG73" s="136">
        <v>25</v>
      </c>
      <c r="AH73" s="70" t="s">
        <v>0</v>
      </c>
      <c r="AI73" s="137">
        <v>18</v>
      </c>
      <c r="AJ73" s="136">
        <v>11</v>
      </c>
      <c r="AK73" s="70" t="s">
        <v>0</v>
      </c>
      <c r="AL73" s="137">
        <v>25</v>
      </c>
      <c r="AM73" s="136">
        <v>8</v>
      </c>
      <c r="AN73" s="70" t="s">
        <v>0</v>
      </c>
      <c r="AO73" s="137">
        <v>15</v>
      </c>
      <c r="AP73" s="136">
        <f>AG73+AJ73</f>
        <v>36</v>
      </c>
      <c r="AQ73" s="70" t="s">
        <v>0</v>
      </c>
      <c r="AR73" s="137">
        <f>AI73+AL73+AO73</f>
        <v>58</v>
      </c>
      <c r="AS73" s="138"/>
      <c r="AT73" s="139">
        <v>1</v>
      </c>
      <c r="AU73" s="140" t="s">
        <v>58</v>
      </c>
    </row>
    <row r="74" spans="1:47" ht="30" customHeight="1" x14ac:dyDescent="0.65">
      <c r="AS74" s="3"/>
    </row>
    <row r="75" spans="1:47" ht="30" customHeight="1" thickBot="1" x14ac:dyDescent="0.7">
      <c r="Z75" s="1"/>
      <c r="AS75" s="3"/>
    </row>
    <row r="76" spans="1:47" ht="30" customHeight="1" thickBot="1" x14ac:dyDescent="0.7">
      <c r="Z76" s="1"/>
      <c r="AA76" s="310" t="s">
        <v>11</v>
      </c>
      <c r="AB76" s="311"/>
      <c r="AC76" s="311"/>
      <c r="AD76" s="111" t="s">
        <v>1</v>
      </c>
      <c r="AE76" s="112"/>
      <c r="AF76" s="113"/>
      <c r="AG76" s="111" t="s">
        <v>7</v>
      </c>
      <c r="AH76" s="112"/>
      <c r="AI76" s="113"/>
      <c r="AJ76" s="111" t="s">
        <v>8</v>
      </c>
      <c r="AK76" s="112"/>
      <c r="AL76" s="113"/>
      <c r="AM76" s="111" t="s">
        <v>9</v>
      </c>
      <c r="AN76" s="112"/>
      <c r="AO76" s="113"/>
      <c r="AP76" s="114" t="s">
        <v>2</v>
      </c>
      <c r="AQ76" s="112"/>
      <c r="AR76" s="113"/>
      <c r="AS76" s="141" t="s">
        <v>43</v>
      </c>
      <c r="AT76" s="142" t="s">
        <v>28</v>
      </c>
      <c r="AU76" s="143" t="s">
        <v>29</v>
      </c>
    </row>
    <row r="77" spans="1:47" ht="30" customHeight="1" thickBot="1" x14ac:dyDescent="0.7">
      <c r="Z77" s="1" t="s">
        <v>44</v>
      </c>
      <c r="AA77" s="195" t="s">
        <v>38</v>
      </c>
      <c r="AB77" s="184" t="s">
        <v>6</v>
      </c>
      <c r="AC77" s="183" t="s">
        <v>50</v>
      </c>
      <c r="AD77" s="144">
        <v>2</v>
      </c>
      <c r="AE77" s="145" t="s">
        <v>0</v>
      </c>
      <c r="AF77" s="146">
        <v>0</v>
      </c>
      <c r="AG77" s="144">
        <v>25</v>
      </c>
      <c r="AH77" s="145" t="s">
        <v>0</v>
      </c>
      <c r="AI77" s="146">
        <v>22</v>
      </c>
      <c r="AJ77" s="144">
        <v>25</v>
      </c>
      <c r="AK77" s="145" t="s">
        <v>0</v>
      </c>
      <c r="AL77" s="146">
        <v>15</v>
      </c>
      <c r="AM77" s="144"/>
      <c r="AN77" s="145" t="s">
        <v>0</v>
      </c>
      <c r="AO77" s="146"/>
      <c r="AP77" s="147">
        <f>AM77+AJ77+AG77</f>
        <v>50</v>
      </c>
      <c r="AQ77" s="145" t="s">
        <v>0</v>
      </c>
      <c r="AR77" s="148">
        <f>AO77+AL77+AI77</f>
        <v>37</v>
      </c>
      <c r="AS77" s="149"/>
      <c r="AT77" s="150">
        <v>2</v>
      </c>
      <c r="AU77" s="151" t="s">
        <v>63</v>
      </c>
    </row>
    <row r="78" spans="1:47" ht="30" customHeight="1" x14ac:dyDescent="0.65">
      <c r="Z78" s="1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152"/>
      <c r="AT78" s="76"/>
      <c r="AU78" s="76"/>
    </row>
    <row r="79" spans="1:47" ht="30" customHeight="1" thickBot="1" x14ac:dyDescent="0.7">
      <c r="Z79" s="1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152"/>
      <c r="AT79" s="76"/>
      <c r="AU79" s="76"/>
    </row>
    <row r="80" spans="1:47" ht="30" customHeight="1" thickBot="1" x14ac:dyDescent="0.7">
      <c r="Z80" s="1"/>
      <c r="AA80" s="310" t="s">
        <v>12</v>
      </c>
      <c r="AB80" s="311"/>
      <c r="AC80" s="311"/>
      <c r="AD80" s="111" t="s">
        <v>1</v>
      </c>
      <c r="AE80" s="112"/>
      <c r="AF80" s="113"/>
      <c r="AG80" s="111" t="s">
        <v>7</v>
      </c>
      <c r="AH80" s="112"/>
      <c r="AI80" s="113"/>
      <c r="AJ80" s="111" t="s">
        <v>8</v>
      </c>
      <c r="AK80" s="112"/>
      <c r="AL80" s="113"/>
      <c r="AM80" s="111" t="s">
        <v>9</v>
      </c>
      <c r="AN80" s="112"/>
      <c r="AO80" s="113"/>
      <c r="AP80" s="114" t="s">
        <v>2</v>
      </c>
      <c r="AQ80" s="112"/>
      <c r="AR80" s="113"/>
      <c r="AS80" s="141" t="s">
        <v>43</v>
      </c>
      <c r="AT80" s="142" t="s">
        <v>28</v>
      </c>
      <c r="AU80" s="143" t="s">
        <v>29</v>
      </c>
    </row>
    <row r="81" spans="26:47" ht="30" customHeight="1" x14ac:dyDescent="0.65">
      <c r="Z81" s="1" t="s">
        <v>45</v>
      </c>
      <c r="AA81" s="181" t="s">
        <v>51</v>
      </c>
      <c r="AB81" s="185" t="s">
        <v>6</v>
      </c>
      <c r="AC81" s="199" t="s">
        <v>60</v>
      </c>
      <c r="AD81" s="153">
        <v>0</v>
      </c>
      <c r="AE81" s="66" t="s">
        <v>0</v>
      </c>
      <c r="AF81" s="154">
        <v>2</v>
      </c>
      <c r="AG81" s="153">
        <v>17</v>
      </c>
      <c r="AH81" s="66" t="s">
        <v>0</v>
      </c>
      <c r="AI81" s="154">
        <v>25</v>
      </c>
      <c r="AJ81" s="153">
        <v>22</v>
      </c>
      <c r="AK81" s="66" t="s">
        <v>0</v>
      </c>
      <c r="AL81" s="154">
        <v>25</v>
      </c>
      <c r="AM81" s="153"/>
      <c r="AN81" s="66" t="s">
        <v>0</v>
      </c>
      <c r="AO81" s="154"/>
      <c r="AP81" s="65">
        <f>AM81+AJ81+AG81</f>
        <v>39</v>
      </c>
      <c r="AQ81" s="66" t="s">
        <v>0</v>
      </c>
      <c r="AR81" s="67">
        <f>AO81+AL81+AI81</f>
        <v>50</v>
      </c>
      <c r="AS81" s="155"/>
      <c r="AT81" s="156">
        <v>3</v>
      </c>
      <c r="AU81" s="156" t="s">
        <v>59</v>
      </c>
    </row>
  </sheetData>
  <mergeCells count="207">
    <mergeCell ref="AA80:AC80"/>
    <mergeCell ref="AD71:AF71"/>
    <mergeCell ref="AG71:AI71"/>
    <mergeCell ref="AJ71:AL71"/>
    <mergeCell ref="AM71:AO71"/>
    <mergeCell ref="AP71:AR71"/>
    <mergeCell ref="AA76:AC76"/>
    <mergeCell ref="S64:S68"/>
    <mergeCell ref="T64:T68"/>
    <mergeCell ref="O67:O68"/>
    <mergeCell ref="P67:P68"/>
    <mergeCell ref="Q67:Q68"/>
    <mergeCell ref="AA71:AC71"/>
    <mergeCell ref="B64:B68"/>
    <mergeCell ref="L64:N68"/>
    <mergeCell ref="O64:O66"/>
    <mergeCell ref="P64:P66"/>
    <mergeCell ref="Q64:Q66"/>
    <mergeCell ref="R64:R68"/>
    <mergeCell ref="AA63:AC63"/>
    <mergeCell ref="AD63:AF63"/>
    <mergeCell ref="AG63:AI63"/>
    <mergeCell ref="AJ63:AL63"/>
    <mergeCell ref="AM63:AO63"/>
    <mergeCell ref="AP63:AR63"/>
    <mergeCell ref="S59:S63"/>
    <mergeCell ref="T59:T63"/>
    <mergeCell ref="W61:Y61"/>
    <mergeCell ref="O62:O63"/>
    <mergeCell ref="P62:P63"/>
    <mergeCell ref="Q62:Q63"/>
    <mergeCell ref="B59:B63"/>
    <mergeCell ref="I59:K63"/>
    <mergeCell ref="O59:O61"/>
    <mergeCell ref="P59:P61"/>
    <mergeCell ref="Q59:Q61"/>
    <mergeCell ref="R59:R63"/>
    <mergeCell ref="R54:R58"/>
    <mergeCell ref="S54:S58"/>
    <mergeCell ref="T54:T58"/>
    <mergeCell ref="O57:O58"/>
    <mergeCell ref="P57:P58"/>
    <mergeCell ref="Q57:Q58"/>
    <mergeCell ref="S49:S53"/>
    <mergeCell ref="T49:T53"/>
    <mergeCell ref="O52:O53"/>
    <mergeCell ref="P52:P53"/>
    <mergeCell ref="Q52:Q53"/>
    <mergeCell ref="B54:B58"/>
    <mergeCell ref="F54:H58"/>
    <mergeCell ref="O54:O56"/>
    <mergeCell ref="P54:P56"/>
    <mergeCell ref="Q54:Q56"/>
    <mergeCell ref="AJ47:AL47"/>
    <mergeCell ref="AM47:AO47"/>
    <mergeCell ref="AP47:AR47"/>
    <mergeCell ref="O48:Q48"/>
    <mergeCell ref="B49:B53"/>
    <mergeCell ref="C49:E53"/>
    <mergeCell ref="O49:O51"/>
    <mergeCell ref="P49:P51"/>
    <mergeCell ref="Q49:Q51"/>
    <mergeCell ref="R49:R53"/>
    <mergeCell ref="R47:R48"/>
    <mergeCell ref="S47:S48"/>
    <mergeCell ref="T47:T48"/>
    <mergeCell ref="AA47:AC47"/>
    <mergeCell ref="AD47:AF47"/>
    <mergeCell ref="AG47:AI47"/>
    <mergeCell ref="B47:B48"/>
    <mergeCell ref="C47:E48"/>
    <mergeCell ref="F47:H48"/>
    <mergeCell ref="I47:K48"/>
    <mergeCell ref="L47:N48"/>
    <mergeCell ref="O47:Q47"/>
    <mergeCell ref="R41:R45"/>
    <mergeCell ref="S41:S45"/>
    <mergeCell ref="T41:T45"/>
    <mergeCell ref="O44:O45"/>
    <mergeCell ref="P44:P45"/>
    <mergeCell ref="Q44:Q45"/>
    <mergeCell ref="AI38:AK38"/>
    <mergeCell ref="AL38:AN38"/>
    <mergeCell ref="O39:O40"/>
    <mergeCell ref="P39:P40"/>
    <mergeCell ref="Q39:Q40"/>
    <mergeCell ref="B41:B45"/>
    <mergeCell ref="L41:N45"/>
    <mergeCell ref="O41:O43"/>
    <mergeCell ref="P41:P43"/>
    <mergeCell ref="Q41:Q43"/>
    <mergeCell ref="S36:S40"/>
    <mergeCell ref="T36:T40"/>
    <mergeCell ref="W38:Y38"/>
    <mergeCell ref="Z38:AB38"/>
    <mergeCell ref="AC38:AE38"/>
    <mergeCell ref="AF38:AH38"/>
    <mergeCell ref="B36:B40"/>
    <mergeCell ref="I36:K40"/>
    <mergeCell ref="O36:O38"/>
    <mergeCell ref="P36:P38"/>
    <mergeCell ref="Q36:Q38"/>
    <mergeCell ref="R36:R40"/>
    <mergeCell ref="R31:R35"/>
    <mergeCell ref="S31:S35"/>
    <mergeCell ref="T31:T35"/>
    <mergeCell ref="O34:O35"/>
    <mergeCell ref="P34:P35"/>
    <mergeCell ref="Q34:Q35"/>
    <mergeCell ref="S26:S30"/>
    <mergeCell ref="T26:T30"/>
    <mergeCell ref="O29:O30"/>
    <mergeCell ref="P29:P30"/>
    <mergeCell ref="Q29:Q30"/>
    <mergeCell ref="B31:B35"/>
    <mergeCell ref="F31:H35"/>
    <mergeCell ref="O31:O33"/>
    <mergeCell ref="P31:P33"/>
    <mergeCell ref="Q31:Q33"/>
    <mergeCell ref="AJ24:AL24"/>
    <mergeCell ref="AM24:AO24"/>
    <mergeCell ref="AP24:AR24"/>
    <mergeCell ref="O25:Q25"/>
    <mergeCell ref="B26:B30"/>
    <mergeCell ref="C26:E30"/>
    <mergeCell ref="O26:O28"/>
    <mergeCell ref="P26:P28"/>
    <mergeCell ref="Q26:Q28"/>
    <mergeCell ref="R26:R30"/>
    <mergeCell ref="R24:R25"/>
    <mergeCell ref="S24:S25"/>
    <mergeCell ref="T24:T25"/>
    <mergeCell ref="AA24:AC24"/>
    <mergeCell ref="AD24:AF24"/>
    <mergeCell ref="AG24:AI24"/>
    <mergeCell ref="B24:B25"/>
    <mergeCell ref="C24:E25"/>
    <mergeCell ref="F24:H25"/>
    <mergeCell ref="I24:K25"/>
    <mergeCell ref="L24:N25"/>
    <mergeCell ref="O24:Q24"/>
    <mergeCell ref="R18:R22"/>
    <mergeCell ref="S18:S22"/>
    <mergeCell ref="T18:T22"/>
    <mergeCell ref="O21:O22"/>
    <mergeCell ref="P21:P22"/>
    <mergeCell ref="Q21:Q22"/>
    <mergeCell ref="AI15:AK15"/>
    <mergeCell ref="AL15:AN15"/>
    <mergeCell ref="O16:O17"/>
    <mergeCell ref="P16:P17"/>
    <mergeCell ref="Q16:Q17"/>
    <mergeCell ref="B18:B22"/>
    <mergeCell ref="L18:N22"/>
    <mergeCell ref="O18:O20"/>
    <mergeCell ref="P18:P20"/>
    <mergeCell ref="Q18:Q20"/>
    <mergeCell ref="S13:S17"/>
    <mergeCell ref="T13:T17"/>
    <mergeCell ref="W15:Y15"/>
    <mergeCell ref="Z15:AB15"/>
    <mergeCell ref="AC15:AE15"/>
    <mergeCell ref="AF15:AH15"/>
    <mergeCell ref="B13:B17"/>
    <mergeCell ref="I13:K17"/>
    <mergeCell ref="O13:O15"/>
    <mergeCell ref="P13:P15"/>
    <mergeCell ref="Q13:Q15"/>
    <mergeCell ref="R13:R17"/>
    <mergeCell ref="AM1:AO1"/>
    <mergeCell ref="AP1:AR1"/>
    <mergeCell ref="O2:Q2"/>
    <mergeCell ref="B3:B7"/>
    <mergeCell ref="C3:E7"/>
    <mergeCell ref="O3:O5"/>
    <mergeCell ref="P3:P5"/>
    <mergeCell ref="Q3:Q5"/>
    <mergeCell ref="R3:R7"/>
    <mergeCell ref="R1:R2"/>
    <mergeCell ref="S1:S2"/>
    <mergeCell ref="T1:T2"/>
    <mergeCell ref="AA1:AC1"/>
    <mergeCell ref="AD1:AF1"/>
    <mergeCell ref="AG1:AI1"/>
    <mergeCell ref="B1:B2"/>
    <mergeCell ref="C1:E2"/>
    <mergeCell ref="F1:H2"/>
    <mergeCell ref="S3:S7"/>
    <mergeCell ref="T3:T7"/>
    <mergeCell ref="O6:O7"/>
    <mergeCell ref="P6:P7"/>
    <mergeCell ref="Q6:Q7"/>
    <mergeCell ref="I1:K2"/>
    <mergeCell ref="L1:N2"/>
    <mergeCell ref="O1:Q1"/>
    <mergeCell ref="B8:B12"/>
    <mergeCell ref="F8:H12"/>
    <mergeCell ref="O8:O10"/>
    <mergeCell ref="P8:P10"/>
    <mergeCell ref="Q8:Q10"/>
    <mergeCell ref="AJ1:AL1"/>
    <mergeCell ref="R8:R12"/>
    <mergeCell ref="S8:S12"/>
    <mergeCell ref="T8:T12"/>
    <mergeCell ref="O11:O12"/>
    <mergeCell ref="P11:P12"/>
    <mergeCell ref="Q11:Q1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11554-0CF4-4A45-9122-BD86F67BABBC}">
  <dimension ref="A1:AU70"/>
  <sheetViews>
    <sheetView zoomScale="60" zoomScaleNormal="60" workbookViewId="0">
      <selection activeCell="T18" sqref="T18:T22"/>
    </sheetView>
  </sheetViews>
  <sheetFormatPr defaultRowHeight="33.6" x14ac:dyDescent="0.65"/>
  <cols>
    <col min="1" max="1" width="9.109375" style="170"/>
    <col min="2" max="2" width="28.6640625" style="158" customWidth="1"/>
    <col min="19" max="19" width="10.33203125" customWidth="1"/>
    <col min="20" max="20" width="14" customWidth="1"/>
    <col min="22" max="22" width="10.33203125" customWidth="1"/>
    <col min="23" max="23" width="13.44140625" customWidth="1"/>
    <col min="26" max="26" width="14" customWidth="1"/>
    <col min="27" max="27" width="36.88671875" customWidth="1"/>
    <col min="29" max="29" width="34.6640625" customWidth="1"/>
    <col min="31" max="31" width="5.88671875" customWidth="1"/>
    <col min="34" max="34" width="6.33203125" customWidth="1"/>
    <col min="37" max="37" width="4.5546875" customWidth="1"/>
    <col min="40" max="40" width="4" customWidth="1"/>
    <col min="43" max="43" width="4.33203125" customWidth="1"/>
    <col min="45" max="45" width="16.33203125" style="1" customWidth="1"/>
    <col min="46" max="46" width="11.44140625" style="1" customWidth="1"/>
    <col min="47" max="47" width="20.33203125" customWidth="1"/>
  </cols>
  <sheetData>
    <row r="1" spans="1:47" ht="30" customHeight="1" thickBot="1" x14ac:dyDescent="0.45">
      <c r="A1"/>
      <c r="B1" s="254" t="s">
        <v>99</v>
      </c>
      <c r="C1" s="256" t="str">
        <f>B3</f>
        <v>Vsetín</v>
      </c>
      <c r="D1" s="257"/>
      <c r="E1" s="257"/>
      <c r="F1" s="257" t="str">
        <f>B8</f>
        <v>Zlín</v>
      </c>
      <c r="G1" s="257"/>
      <c r="H1" s="257"/>
      <c r="I1" s="257" t="str">
        <f>B13</f>
        <v>Raškovice 2013</v>
      </c>
      <c r="J1" s="257"/>
      <c r="K1" s="257"/>
      <c r="L1" s="257" t="e">
        <f>B18</f>
        <v>#REF!</v>
      </c>
      <c r="M1" s="257"/>
      <c r="N1" s="257"/>
      <c r="O1" s="263" t="s">
        <v>1</v>
      </c>
      <c r="P1" s="257"/>
      <c r="Q1" s="264"/>
      <c r="R1" s="265" t="s">
        <v>3</v>
      </c>
      <c r="S1" s="267" t="s">
        <v>4</v>
      </c>
      <c r="T1" s="267" t="s">
        <v>5</v>
      </c>
      <c r="U1" s="2"/>
      <c r="Z1" s="77" t="s">
        <v>34</v>
      </c>
      <c r="AA1" s="295" t="s">
        <v>104</v>
      </c>
      <c r="AB1" s="295"/>
      <c r="AC1" s="295"/>
      <c r="AD1" s="260" t="s">
        <v>1</v>
      </c>
      <c r="AE1" s="261"/>
      <c r="AF1" s="262"/>
      <c r="AG1" s="260" t="s">
        <v>7</v>
      </c>
      <c r="AH1" s="261"/>
      <c r="AI1" s="262"/>
      <c r="AJ1" s="260" t="s">
        <v>8</v>
      </c>
      <c r="AK1" s="261"/>
      <c r="AL1" s="262"/>
      <c r="AM1" s="260" t="s">
        <v>9</v>
      </c>
      <c r="AN1" s="261"/>
      <c r="AO1" s="262"/>
      <c r="AP1" s="268" t="s">
        <v>2</v>
      </c>
      <c r="AQ1" s="261"/>
      <c r="AR1" s="269"/>
      <c r="AS1" s="244" t="s">
        <v>35</v>
      </c>
      <c r="AT1" s="239" t="s">
        <v>13</v>
      </c>
      <c r="AU1" s="62" t="s">
        <v>29</v>
      </c>
    </row>
    <row r="2" spans="1:47" ht="30" customHeight="1" thickBot="1" x14ac:dyDescent="0.45">
      <c r="A2"/>
      <c r="B2" s="255"/>
      <c r="C2" s="258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70" t="s">
        <v>2</v>
      </c>
      <c r="P2" s="271"/>
      <c r="Q2" s="272"/>
      <c r="R2" s="266"/>
      <c r="S2" s="267"/>
      <c r="T2" s="267"/>
      <c r="U2" s="2"/>
      <c r="Z2" s="64">
        <v>1</v>
      </c>
      <c r="AA2" s="65" t="str">
        <f>B3</f>
        <v>Vsetín</v>
      </c>
      <c r="AB2" s="66" t="s">
        <v>6</v>
      </c>
      <c r="AC2" s="67" t="e">
        <f>B18</f>
        <v>#REF!</v>
      </c>
      <c r="AD2" s="27"/>
      <c r="AE2" s="26" t="s">
        <v>0</v>
      </c>
      <c r="AF2" s="28"/>
      <c r="AG2" s="27"/>
      <c r="AH2" s="26" t="s">
        <v>0</v>
      </c>
      <c r="AI2" s="28"/>
      <c r="AJ2" s="27"/>
      <c r="AK2" s="26" t="s">
        <v>0</v>
      </c>
      <c r="AL2" s="28"/>
      <c r="AM2" s="27"/>
      <c r="AN2" s="26" t="s">
        <v>0</v>
      </c>
      <c r="AO2" s="28"/>
      <c r="AP2" s="13">
        <f>AM2+AJ2+AG2</f>
        <v>0</v>
      </c>
      <c r="AQ2" s="11" t="s">
        <v>0</v>
      </c>
      <c r="AR2" s="12">
        <f>AO2+AL2+AI2</f>
        <v>0</v>
      </c>
      <c r="AS2" s="245"/>
      <c r="AT2" s="48"/>
      <c r="AU2" s="49"/>
    </row>
    <row r="3" spans="1:47" ht="30" customHeight="1" thickBot="1" x14ac:dyDescent="0.45">
      <c r="A3"/>
      <c r="B3" s="265" t="s">
        <v>141</v>
      </c>
      <c r="C3" s="274"/>
      <c r="D3" s="275"/>
      <c r="E3" s="276"/>
      <c r="F3" s="79">
        <f>AD5</f>
        <v>1</v>
      </c>
      <c r="G3" s="80" t="s">
        <v>0</v>
      </c>
      <c r="H3" s="81">
        <f>AF5</f>
        <v>1</v>
      </c>
      <c r="I3" s="79">
        <f>AF7</f>
        <v>1</v>
      </c>
      <c r="J3" s="80" t="s">
        <v>0</v>
      </c>
      <c r="K3" s="81">
        <f>AD7</f>
        <v>1</v>
      </c>
      <c r="L3" s="79">
        <f>AD2</f>
        <v>0</v>
      </c>
      <c r="M3" s="80" t="s">
        <v>0</v>
      </c>
      <c r="N3" s="81">
        <f>AF2</f>
        <v>0</v>
      </c>
      <c r="O3" s="283">
        <f>F3+I3+L3</f>
        <v>2</v>
      </c>
      <c r="P3" s="285" t="s">
        <v>0</v>
      </c>
      <c r="Q3" s="287">
        <f>H3+K3+N3</f>
        <v>2</v>
      </c>
      <c r="R3" s="289">
        <f>O3</f>
        <v>2</v>
      </c>
      <c r="S3" s="290">
        <f>O6/Q6</f>
        <v>0.91208791208791207</v>
      </c>
      <c r="T3" s="291">
        <v>2</v>
      </c>
      <c r="U3" s="2"/>
      <c r="Z3" s="68">
        <v>2</v>
      </c>
      <c r="AA3" s="204" t="str">
        <f>B8</f>
        <v>Zlín</v>
      </c>
      <c r="AB3" s="205" t="s">
        <v>6</v>
      </c>
      <c r="AC3" s="206" t="str">
        <f>B13</f>
        <v>Raškovice 2013</v>
      </c>
      <c r="AD3" s="32">
        <v>2</v>
      </c>
      <c r="AE3" s="31" t="s">
        <v>0</v>
      </c>
      <c r="AF3" s="33">
        <v>0</v>
      </c>
      <c r="AG3" s="32">
        <v>25</v>
      </c>
      <c r="AH3" s="31" t="s">
        <v>0</v>
      </c>
      <c r="AI3" s="33">
        <v>24</v>
      </c>
      <c r="AJ3" s="32">
        <v>25</v>
      </c>
      <c r="AK3" s="31" t="s">
        <v>0</v>
      </c>
      <c r="AL3" s="33">
        <v>16</v>
      </c>
      <c r="AM3" s="32"/>
      <c r="AN3" s="31" t="s">
        <v>0</v>
      </c>
      <c r="AO3" s="33"/>
      <c r="AP3" s="14">
        <f t="shared" ref="AP3:AP6" si="0">AM3+AJ3+AG3</f>
        <v>50</v>
      </c>
      <c r="AQ3" s="25" t="s">
        <v>0</v>
      </c>
      <c r="AR3" s="24">
        <f t="shared" ref="AR3:AR7" si="1">AO3+AL3+AI3</f>
        <v>40</v>
      </c>
      <c r="AS3" s="243"/>
      <c r="AT3" s="240">
        <v>5</v>
      </c>
      <c r="AU3" s="38"/>
    </row>
    <row r="4" spans="1:47" ht="30" customHeight="1" thickBot="1" x14ac:dyDescent="0.45">
      <c r="A4"/>
      <c r="B4" s="273"/>
      <c r="C4" s="277"/>
      <c r="D4" s="278"/>
      <c r="E4" s="279"/>
      <c r="F4" s="82">
        <f>AG5</f>
        <v>14</v>
      </c>
      <c r="G4" s="83" t="s">
        <v>0</v>
      </c>
      <c r="H4" s="84">
        <f>AI5</f>
        <v>25</v>
      </c>
      <c r="I4" s="82">
        <f>AI7</f>
        <v>25</v>
      </c>
      <c r="J4" s="85" t="s">
        <v>0</v>
      </c>
      <c r="K4" s="84">
        <f>AG7</f>
        <v>18</v>
      </c>
      <c r="L4" s="82">
        <f>AG2</f>
        <v>0</v>
      </c>
      <c r="M4" s="83" t="s">
        <v>0</v>
      </c>
      <c r="N4" s="84">
        <f>AI2</f>
        <v>0</v>
      </c>
      <c r="O4" s="284"/>
      <c r="P4" s="286"/>
      <c r="Q4" s="288"/>
      <c r="R4" s="289"/>
      <c r="S4" s="290"/>
      <c r="T4" s="291"/>
      <c r="U4" s="2"/>
      <c r="Z4" s="68">
        <v>3</v>
      </c>
      <c r="AA4" s="69" t="e">
        <f>B18</f>
        <v>#REF!</v>
      </c>
      <c r="AB4" s="70" t="s">
        <v>6</v>
      </c>
      <c r="AC4" s="71" t="str">
        <f>B13</f>
        <v>Raškovice 2013</v>
      </c>
      <c r="AD4" s="32"/>
      <c r="AE4" s="31" t="s">
        <v>0</v>
      </c>
      <c r="AF4" s="33"/>
      <c r="AG4" s="32"/>
      <c r="AH4" s="31" t="s">
        <v>0</v>
      </c>
      <c r="AI4" s="33"/>
      <c r="AJ4" s="32"/>
      <c r="AK4" s="31" t="s">
        <v>0</v>
      </c>
      <c r="AL4" s="33"/>
      <c r="AM4" s="32"/>
      <c r="AN4" s="31" t="s">
        <v>0</v>
      </c>
      <c r="AO4" s="33"/>
      <c r="AP4" s="14">
        <f t="shared" si="0"/>
        <v>0</v>
      </c>
      <c r="AQ4" s="25" t="s">
        <v>0</v>
      </c>
      <c r="AR4" s="24">
        <f t="shared" si="1"/>
        <v>0</v>
      </c>
      <c r="AS4" s="243"/>
      <c r="AT4" s="240"/>
      <c r="AU4" s="38"/>
    </row>
    <row r="5" spans="1:47" ht="30" customHeight="1" thickBot="1" x14ac:dyDescent="0.45">
      <c r="A5"/>
      <c r="B5" s="273"/>
      <c r="C5" s="277"/>
      <c r="D5" s="278"/>
      <c r="E5" s="279"/>
      <c r="F5" s="86">
        <f>AJ5</f>
        <v>25</v>
      </c>
      <c r="G5" s="87" t="s">
        <v>0</v>
      </c>
      <c r="H5" s="88">
        <f>AL5</f>
        <v>23</v>
      </c>
      <c r="I5" s="86">
        <f>AL7</f>
        <v>19</v>
      </c>
      <c r="J5" s="89" t="s">
        <v>0</v>
      </c>
      <c r="K5" s="88">
        <f>AJ7</f>
        <v>25</v>
      </c>
      <c r="L5" s="86">
        <f>AJ2</f>
        <v>0</v>
      </c>
      <c r="M5" s="87" t="s">
        <v>0</v>
      </c>
      <c r="N5" s="88">
        <f>AL2</f>
        <v>0</v>
      </c>
      <c r="O5" s="284"/>
      <c r="P5" s="286"/>
      <c r="Q5" s="288"/>
      <c r="R5" s="289"/>
      <c r="S5" s="290"/>
      <c r="T5" s="291"/>
      <c r="U5" s="2"/>
      <c r="Z5" s="68">
        <v>4</v>
      </c>
      <c r="AA5" s="204" t="str">
        <f>B3</f>
        <v>Vsetín</v>
      </c>
      <c r="AB5" s="205" t="s">
        <v>6</v>
      </c>
      <c r="AC5" s="206" t="str">
        <f>B8</f>
        <v>Zlín</v>
      </c>
      <c r="AD5" s="32">
        <v>1</v>
      </c>
      <c r="AE5" s="31" t="s">
        <v>0</v>
      </c>
      <c r="AF5" s="33">
        <v>1</v>
      </c>
      <c r="AG5" s="32">
        <v>14</v>
      </c>
      <c r="AH5" s="31" t="s">
        <v>0</v>
      </c>
      <c r="AI5" s="33">
        <v>25</v>
      </c>
      <c r="AJ5" s="32">
        <v>25</v>
      </c>
      <c r="AK5" s="31" t="s">
        <v>0</v>
      </c>
      <c r="AL5" s="33">
        <v>23</v>
      </c>
      <c r="AM5" s="32"/>
      <c r="AN5" s="31" t="s">
        <v>0</v>
      </c>
      <c r="AO5" s="33"/>
      <c r="AP5" s="14">
        <f t="shared" si="0"/>
        <v>39</v>
      </c>
      <c r="AQ5" s="25" t="s">
        <v>0</v>
      </c>
      <c r="AR5" s="24">
        <f t="shared" si="1"/>
        <v>48</v>
      </c>
      <c r="AS5" s="243"/>
      <c r="AT5" s="240">
        <v>4</v>
      </c>
      <c r="AU5" s="38" t="s">
        <v>134</v>
      </c>
    </row>
    <row r="6" spans="1:47" ht="30" customHeight="1" thickBot="1" x14ac:dyDescent="0.45">
      <c r="A6"/>
      <c r="B6" s="273"/>
      <c r="C6" s="277"/>
      <c r="D6" s="278"/>
      <c r="E6" s="279"/>
      <c r="F6" s="90">
        <f>AM5</f>
        <v>0</v>
      </c>
      <c r="G6" s="89" t="s">
        <v>0</v>
      </c>
      <c r="H6" s="91">
        <f>AO5</f>
        <v>0</v>
      </c>
      <c r="I6" s="90">
        <f>AO7</f>
        <v>0</v>
      </c>
      <c r="J6" s="89" t="s">
        <v>0</v>
      </c>
      <c r="K6" s="91">
        <f>AM7</f>
        <v>0</v>
      </c>
      <c r="L6" s="90">
        <f>AM2</f>
        <v>0</v>
      </c>
      <c r="M6" s="89" t="s">
        <v>0</v>
      </c>
      <c r="N6" s="91">
        <f>AO2</f>
        <v>0</v>
      </c>
      <c r="O6" s="284">
        <f>F7+I7+L7</f>
        <v>83</v>
      </c>
      <c r="P6" s="286" t="s">
        <v>0</v>
      </c>
      <c r="Q6" s="288">
        <f>H7+K7+N7</f>
        <v>91</v>
      </c>
      <c r="R6" s="289"/>
      <c r="S6" s="290"/>
      <c r="T6" s="291"/>
      <c r="U6" s="2"/>
      <c r="Z6" s="68">
        <v>5</v>
      </c>
      <c r="AA6" s="69" t="str">
        <f>B8</f>
        <v>Zlín</v>
      </c>
      <c r="AB6" s="70" t="s">
        <v>6</v>
      </c>
      <c r="AC6" s="71" t="e">
        <f>B18</f>
        <v>#REF!</v>
      </c>
      <c r="AD6" s="32"/>
      <c r="AE6" s="31" t="s">
        <v>0</v>
      </c>
      <c r="AF6" s="33"/>
      <c r="AG6" s="32"/>
      <c r="AH6" s="31" t="s">
        <v>0</v>
      </c>
      <c r="AI6" s="33"/>
      <c r="AJ6" s="32"/>
      <c r="AK6" s="31" t="s">
        <v>0</v>
      </c>
      <c r="AL6" s="33"/>
      <c r="AM6" s="32"/>
      <c r="AN6" s="31" t="s">
        <v>0</v>
      </c>
      <c r="AO6" s="33"/>
      <c r="AP6" s="14">
        <f t="shared" si="0"/>
        <v>0</v>
      </c>
      <c r="AQ6" s="25" t="s">
        <v>0</v>
      </c>
      <c r="AR6" s="24">
        <f t="shared" si="1"/>
        <v>0</v>
      </c>
      <c r="AS6" s="243"/>
      <c r="AT6" s="240"/>
      <c r="AU6" s="38"/>
    </row>
    <row r="7" spans="1:47" ht="30" customHeight="1" thickBot="1" x14ac:dyDescent="0.45">
      <c r="A7"/>
      <c r="B7" s="266"/>
      <c r="C7" s="280"/>
      <c r="D7" s="281"/>
      <c r="E7" s="282"/>
      <c r="F7" s="92">
        <f>SUM(F4:F6)</f>
        <v>39</v>
      </c>
      <c r="G7" s="93" t="s">
        <v>0</v>
      </c>
      <c r="H7" s="94">
        <f>SUM(H4:H6)</f>
        <v>48</v>
      </c>
      <c r="I7" s="92">
        <f>SUM(I4:I6)</f>
        <v>44</v>
      </c>
      <c r="J7" s="93" t="s">
        <v>0</v>
      </c>
      <c r="K7" s="94">
        <f>SUM(K4:K6)</f>
        <v>43</v>
      </c>
      <c r="L7" s="92">
        <f>SUM(L4:L6)</f>
        <v>0</v>
      </c>
      <c r="M7" s="93" t="s">
        <v>0</v>
      </c>
      <c r="N7" s="94">
        <f>SUM(N4:N6)</f>
        <v>0</v>
      </c>
      <c r="O7" s="292"/>
      <c r="P7" s="293"/>
      <c r="Q7" s="294"/>
      <c r="R7" s="289"/>
      <c r="S7" s="290"/>
      <c r="T7" s="291"/>
      <c r="U7" s="2"/>
      <c r="Z7" s="72">
        <v>6</v>
      </c>
      <c r="AA7" s="207" t="str">
        <f>B13</f>
        <v>Raškovice 2013</v>
      </c>
      <c r="AB7" s="208" t="s">
        <v>6</v>
      </c>
      <c r="AC7" s="209" t="str">
        <f>B3</f>
        <v>Vsetín</v>
      </c>
      <c r="AD7" s="36">
        <v>1</v>
      </c>
      <c r="AE7" s="35" t="s">
        <v>0</v>
      </c>
      <c r="AF7" s="37">
        <v>1</v>
      </c>
      <c r="AG7" s="36">
        <v>18</v>
      </c>
      <c r="AH7" s="35" t="s">
        <v>0</v>
      </c>
      <c r="AI7" s="37">
        <v>25</v>
      </c>
      <c r="AJ7" s="36">
        <v>25</v>
      </c>
      <c r="AK7" s="35" t="s">
        <v>0</v>
      </c>
      <c r="AL7" s="37">
        <v>19</v>
      </c>
      <c r="AM7" s="36"/>
      <c r="AN7" s="35" t="s">
        <v>0</v>
      </c>
      <c r="AO7" s="37"/>
      <c r="AP7" s="16">
        <f>AM7+AJ7+AG7</f>
        <v>43</v>
      </c>
      <c r="AQ7" s="17" t="s">
        <v>0</v>
      </c>
      <c r="AR7" s="18">
        <f t="shared" si="1"/>
        <v>44</v>
      </c>
      <c r="AS7" s="246"/>
      <c r="AT7" s="241">
        <v>4</v>
      </c>
      <c r="AU7" s="39" t="s">
        <v>144</v>
      </c>
    </row>
    <row r="8" spans="1:47" ht="30" customHeight="1" thickBot="1" x14ac:dyDescent="0.35">
      <c r="A8"/>
      <c r="B8" s="265" t="s">
        <v>73</v>
      </c>
      <c r="C8" s="79">
        <f>H3</f>
        <v>1</v>
      </c>
      <c r="D8" s="80" t="s">
        <v>0</v>
      </c>
      <c r="E8" s="81">
        <f>F3</f>
        <v>1</v>
      </c>
      <c r="F8" s="274"/>
      <c r="G8" s="275"/>
      <c r="H8" s="276"/>
      <c r="I8" s="79">
        <f>AD3</f>
        <v>2</v>
      </c>
      <c r="J8" s="80" t="s">
        <v>0</v>
      </c>
      <c r="K8" s="81">
        <f>AF3</f>
        <v>0</v>
      </c>
      <c r="L8" s="79">
        <f>AD6</f>
        <v>0</v>
      </c>
      <c r="M8" s="80" t="s">
        <v>0</v>
      </c>
      <c r="N8" s="81">
        <f>AF6</f>
        <v>0</v>
      </c>
      <c r="O8" s="283">
        <f>L8+I8+C8</f>
        <v>3</v>
      </c>
      <c r="P8" s="285" t="s">
        <v>0</v>
      </c>
      <c r="Q8" s="287">
        <f>N8+K8+E8</f>
        <v>1</v>
      </c>
      <c r="R8" s="289">
        <f>O8</f>
        <v>3</v>
      </c>
      <c r="S8" s="290">
        <f>O11/Q11</f>
        <v>1.240506329113924</v>
      </c>
      <c r="T8" s="291">
        <v>1</v>
      </c>
      <c r="U8" s="2"/>
    </row>
    <row r="9" spans="1:47" ht="30" customHeight="1" thickBot="1" x14ac:dyDescent="0.35">
      <c r="A9"/>
      <c r="B9" s="273"/>
      <c r="C9" s="82">
        <f>H4</f>
        <v>25</v>
      </c>
      <c r="D9" s="83" t="s">
        <v>0</v>
      </c>
      <c r="E9" s="84">
        <f>F4</f>
        <v>14</v>
      </c>
      <c r="F9" s="277"/>
      <c r="G9" s="278"/>
      <c r="H9" s="279"/>
      <c r="I9" s="82">
        <f>AG3</f>
        <v>25</v>
      </c>
      <c r="J9" s="85" t="s">
        <v>0</v>
      </c>
      <c r="K9" s="84">
        <f>AI3</f>
        <v>24</v>
      </c>
      <c r="L9" s="82">
        <f>AG6</f>
        <v>0</v>
      </c>
      <c r="M9" s="83" t="s">
        <v>0</v>
      </c>
      <c r="N9" s="84">
        <f>AI6</f>
        <v>0</v>
      </c>
      <c r="O9" s="284"/>
      <c r="P9" s="286"/>
      <c r="Q9" s="288"/>
      <c r="R9" s="289"/>
      <c r="S9" s="290"/>
      <c r="T9" s="291"/>
      <c r="U9" s="2"/>
    </row>
    <row r="10" spans="1:47" ht="30" customHeight="1" thickBot="1" x14ac:dyDescent="0.35">
      <c r="A10"/>
      <c r="B10" s="273"/>
      <c r="C10" s="86">
        <f>H5</f>
        <v>23</v>
      </c>
      <c r="D10" s="87" t="s">
        <v>0</v>
      </c>
      <c r="E10" s="88">
        <f>F5</f>
        <v>25</v>
      </c>
      <c r="F10" s="277"/>
      <c r="G10" s="278"/>
      <c r="H10" s="279"/>
      <c r="I10" s="86">
        <f>AJ3</f>
        <v>25</v>
      </c>
      <c r="J10" s="87" t="s">
        <v>0</v>
      </c>
      <c r="K10" s="88">
        <f>AL3</f>
        <v>16</v>
      </c>
      <c r="L10" s="86">
        <f>AJ6</f>
        <v>0</v>
      </c>
      <c r="M10" s="87" t="s">
        <v>0</v>
      </c>
      <c r="N10" s="88">
        <f>AL6</f>
        <v>0</v>
      </c>
      <c r="O10" s="284"/>
      <c r="P10" s="286"/>
      <c r="Q10" s="288"/>
      <c r="R10" s="289"/>
      <c r="S10" s="290"/>
      <c r="T10" s="291"/>
      <c r="U10" s="2"/>
    </row>
    <row r="11" spans="1:47" ht="30" customHeight="1" thickBot="1" x14ac:dyDescent="0.35">
      <c r="A11"/>
      <c r="B11" s="273"/>
      <c r="C11" s="90">
        <f>H6</f>
        <v>0</v>
      </c>
      <c r="D11" s="89" t="s">
        <v>0</v>
      </c>
      <c r="E11" s="91">
        <f>F6</f>
        <v>0</v>
      </c>
      <c r="F11" s="277"/>
      <c r="G11" s="278"/>
      <c r="H11" s="279"/>
      <c r="I11" s="90">
        <f>AM3</f>
        <v>0</v>
      </c>
      <c r="J11" s="85" t="s">
        <v>0</v>
      </c>
      <c r="K11" s="91">
        <f>AO3</f>
        <v>0</v>
      </c>
      <c r="L11" s="90">
        <f>AM6</f>
        <v>0</v>
      </c>
      <c r="M11" s="89" t="s">
        <v>0</v>
      </c>
      <c r="N11" s="91">
        <f>AO6</f>
        <v>0</v>
      </c>
      <c r="O11" s="284">
        <f>L12+I12+C12</f>
        <v>98</v>
      </c>
      <c r="P11" s="286" t="s">
        <v>0</v>
      </c>
      <c r="Q11" s="288">
        <f>N12+K12+E12</f>
        <v>79</v>
      </c>
      <c r="R11" s="289"/>
      <c r="S11" s="290"/>
      <c r="T11" s="291"/>
      <c r="U11" s="2"/>
    </row>
    <row r="12" spans="1:47" ht="30" customHeight="1" thickBot="1" x14ac:dyDescent="0.35">
      <c r="A12"/>
      <c r="B12" s="266"/>
      <c r="C12" s="92">
        <f>SUM(C9:C11)</f>
        <v>48</v>
      </c>
      <c r="D12" s="93" t="s">
        <v>0</v>
      </c>
      <c r="E12" s="94">
        <f>SUM(E9:E11)</f>
        <v>39</v>
      </c>
      <c r="F12" s="280"/>
      <c r="G12" s="281"/>
      <c r="H12" s="282"/>
      <c r="I12" s="92">
        <f>SUM(I9:I11)</f>
        <v>50</v>
      </c>
      <c r="J12" s="93" t="s">
        <v>0</v>
      </c>
      <c r="K12" s="94">
        <f>SUM(K9:K11)</f>
        <v>40</v>
      </c>
      <c r="L12" s="92">
        <f>SUM(L9:L11)</f>
        <v>0</v>
      </c>
      <c r="M12" s="93" t="s">
        <v>0</v>
      </c>
      <c r="N12" s="94">
        <f>SUM(N9:N11)</f>
        <v>0</v>
      </c>
      <c r="O12" s="292"/>
      <c r="P12" s="293"/>
      <c r="Q12" s="294"/>
      <c r="R12" s="289"/>
      <c r="S12" s="290"/>
      <c r="T12" s="291"/>
      <c r="U12" s="2"/>
    </row>
    <row r="13" spans="1:47" ht="30" customHeight="1" thickBot="1" x14ac:dyDescent="0.35">
      <c r="A13"/>
      <c r="B13" s="265" t="s">
        <v>75</v>
      </c>
      <c r="C13" s="79">
        <f>K3</f>
        <v>1</v>
      </c>
      <c r="D13" s="80" t="s">
        <v>0</v>
      </c>
      <c r="E13" s="81">
        <f>I3</f>
        <v>1</v>
      </c>
      <c r="F13" s="79">
        <f>K8</f>
        <v>0</v>
      </c>
      <c r="G13" s="80" t="s">
        <v>0</v>
      </c>
      <c r="H13" s="81">
        <f>I8</f>
        <v>2</v>
      </c>
      <c r="I13" s="274"/>
      <c r="J13" s="275"/>
      <c r="K13" s="276"/>
      <c r="L13" s="79">
        <f>AF4</f>
        <v>0</v>
      </c>
      <c r="M13" s="80" t="s">
        <v>0</v>
      </c>
      <c r="N13" s="81">
        <f>AD4</f>
        <v>0</v>
      </c>
      <c r="O13" s="283">
        <f>L13+F13+C13</f>
        <v>1</v>
      </c>
      <c r="P13" s="285" t="s">
        <v>0</v>
      </c>
      <c r="Q13" s="287">
        <f>N13+H13+E13</f>
        <v>3</v>
      </c>
      <c r="R13" s="289">
        <f>O13</f>
        <v>1</v>
      </c>
      <c r="S13" s="290">
        <f>O16/Q16</f>
        <v>0.88297872340425532</v>
      </c>
      <c r="T13" s="291">
        <v>3</v>
      </c>
      <c r="U13" s="2"/>
    </row>
    <row r="14" spans="1:47" ht="30" customHeight="1" thickBot="1" x14ac:dyDescent="0.35">
      <c r="A14"/>
      <c r="B14" s="273"/>
      <c r="C14" s="82">
        <f>K4</f>
        <v>18</v>
      </c>
      <c r="D14" s="83" t="s">
        <v>0</v>
      </c>
      <c r="E14" s="84">
        <f>I4</f>
        <v>25</v>
      </c>
      <c r="F14" s="82">
        <f>K9</f>
        <v>24</v>
      </c>
      <c r="G14" s="83" t="s">
        <v>0</v>
      </c>
      <c r="H14" s="84">
        <f>I9</f>
        <v>25</v>
      </c>
      <c r="I14" s="277"/>
      <c r="J14" s="278"/>
      <c r="K14" s="279"/>
      <c r="L14" s="82">
        <f>AI4</f>
        <v>0</v>
      </c>
      <c r="M14" s="83" t="s">
        <v>0</v>
      </c>
      <c r="N14" s="84">
        <f>AG4</f>
        <v>0</v>
      </c>
      <c r="O14" s="284"/>
      <c r="P14" s="286"/>
      <c r="Q14" s="288"/>
      <c r="R14" s="289"/>
      <c r="S14" s="290"/>
      <c r="T14" s="291"/>
      <c r="U14" s="2"/>
    </row>
    <row r="15" spans="1:47" ht="30" customHeight="1" thickBot="1" x14ac:dyDescent="0.35">
      <c r="A15"/>
      <c r="B15" s="273"/>
      <c r="C15" s="86">
        <f>K5</f>
        <v>25</v>
      </c>
      <c r="D15" s="87" t="s">
        <v>0</v>
      </c>
      <c r="E15" s="88">
        <f>I5</f>
        <v>19</v>
      </c>
      <c r="F15" s="86">
        <f>K10</f>
        <v>16</v>
      </c>
      <c r="G15" s="87" t="s">
        <v>0</v>
      </c>
      <c r="H15" s="88">
        <f>I10</f>
        <v>25</v>
      </c>
      <c r="I15" s="277"/>
      <c r="J15" s="278"/>
      <c r="K15" s="279"/>
      <c r="L15" s="86">
        <f>AL4</f>
        <v>0</v>
      </c>
      <c r="M15" s="87" t="s">
        <v>0</v>
      </c>
      <c r="N15" s="88">
        <f>AJ4</f>
        <v>0</v>
      </c>
      <c r="O15" s="284"/>
      <c r="P15" s="286"/>
      <c r="Q15" s="288"/>
      <c r="R15" s="289"/>
      <c r="S15" s="290"/>
      <c r="T15" s="291"/>
      <c r="U15" s="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3"/>
      <c r="AM15" s="253"/>
      <c r="AN15" s="253"/>
      <c r="AO15" s="3"/>
    </row>
    <row r="16" spans="1:47" ht="30" customHeight="1" thickBot="1" x14ac:dyDescent="0.35">
      <c r="A16"/>
      <c r="B16" s="273"/>
      <c r="C16" s="90">
        <f>K6</f>
        <v>0</v>
      </c>
      <c r="D16" s="89" t="s">
        <v>0</v>
      </c>
      <c r="E16" s="91">
        <f>I6</f>
        <v>0</v>
      </c>
      <c r="F16" s="90">
        <f>K11</f>
        <v>0</v>
      </c>
      <c r="G16" s="89" t="s">
        <v>0</v>
      </c>
      <c r="H16" s="91">
        <f>I11</f>
        <v>0</v>
      </c>
      <c r="I16" s="277"/>
      <c r="J16" s="278"/>
      <c r="K16" s="279"/>
      <c r="L16" s="90">
        <f>AO4</f>
        <v>0</v>
      </c>
      <c r="M16" s="89" t="s">
        <v>0</v>
      </c>
      <c r="N16" s="91">
        <f>AM4</f>
        <v>0</v>
      </c>
      <c r="O16" s="284">
        <f>L17+F17+C17</f>
        <v>83</v>
      </c>
      <c r="P16" s="286" t="s">
        <v>0</v>
      </c>
      <c r="Q16" s="288">
        <f>N17+H17+E17</f>
        <v>94</v>
      </c>
      <c r="R16" s="289"/>
      <c r="S16" s="290"/>
      <c r="T16" s="291"/>
      <c r="U16" s="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58"/>
      <c r="AM16" s="58"/>
      <c r="AN16" s="58"/>
      <c r="AO16" s="21"/>
    </row>
    <row r="17" spans="1:47" ht="30" customHeight="1" thickBot="1" x14ac:dyDescent="0.35">
      <c r="A17"/>
      <c r="B17" s="266"/>
      <c r="C17" s="92">
        <f>SUM(C14:C16)</f>
        <v>43</v>
      </c>
      <c r="D17" s="93" t="s">
        <v>0</v>
      </c>
      <c r="E17" s="94">
        <f>SUM(E14:E16)</f>
        <v>44</v>
      </c>
      <c r="F17" s="92">
        <f>SUM(F14:F16)</f>
        <v>40</v>
      </c>
      <c r="G17" s="93" t="s">
        <v>0</v>
      </c>
      <c r="H17" s="94">
        <f>SUM(H14:H16)</f>
        <v>50</v>
      </c>
      <c r="I17" s="280"/>
      <c r="J17" s="281"/>
      <c r="K17" s="282"/>
      <c r="L17" s="92">
        <f>SUM(L14:L16)</f>
        <v>0</v>
      </c>
      <c r="M17" s="93" t="s">
        <v>0</v>
      </c>
      <c r="N17" s="94">
        <f>SUM(N14:N16)</f>
        <v>0</v>
      </c>
      <c r="O17" s="292"/>
      <c r="P17" s="293"/>
      <c r="Q17" s="294"/>
      <c r="R17" s="289"/>
      <c r="S17" s="290"/>
      <c r="T17" s="291"/>
      <c r="U17" s="2"/>
      <c r="AL17" s="59"/>
      <c r="AM17" s="59"/>
      <c r="AN17" s="59"/>
      <c r="AO17" s="3"/>
    </row>
    <row r="18" spans="1:47" ht="30" customHeight="1" thickBot="1" x14ac:dyDescent="0.35">
      <c r="A18"/>
      <c r="B18" s="265" t="e">
        <f>U14Z!#REF!</f>
        <v>#REF!</v>
      </c>
      <c r="C18" s="79">
        <f>N3</f>
        <v>0</v>
      </c>
      <c r="D18" s="80" t="s">
        <v>0</v>
      </c>
      <c r="E18" s="81">
        <f>L3</f>
        <v>0</v>
      </c>
      <c r="F18" s="79">
        <f>N8</f>
        <v>0</v>
      </c>
      <c r="G18" s="80" t="s">
        <v>0</v>
      </c>
      <c r="H18" s="81">
        <f>L8</f>
        <v>0</v>
      </c>
      <c r="I18" s="79">
        <f>N13</f>
        <v>0</v>
      </c>
      <c r="J18" s="80" t="s">
        <v>0</v>
      </c>
      <c r="K18" s="81">
        <f>L13</f>
        <v>0</v>
      </c>
      <c r="L18" s="274"/>
      <c r="M18" s="275"/>
      <c r="N18" s="276"/>
      <c r="O18" s="283">
        <f>I18+F18+C18</f>
        <v>0</v>
      </c>
      <c r="P18" s="285" t="s">
        <v>0</v>
      </c>
      <c r="Q18" s="287">
        <f>K18+H18+E18</f>
        <v>0</v>
      </c>
      <c r="R18" s="289">
        <f>O18</f>
        <v>0</v>
      </c>
      <c r="S18" s="290" t="e">
        <f>O21/Q21</f>
        <v>#DIV/0!</v>
      </c>
      <c r="T18" s="291"/>
      <c r="U18" s="2"/>
      <c r="AL18" s="59"/>
      <c r="AM18" s="59"/>
      <c r="AN18" s="59"/>
      <c r="AO18" s="3"/>
    </row>
    <row r="19" spans="1:47" ht="30" customHeight="1" thickBot="1" x14ac:dyDescent="0.35">
      <c r="A19"/>
      <c r="B19" s="273"/>
      <c r="C19" s="82">
        <f>N4</f>
        <v>0</v>
      </c>
      <c r="D19" s="83" t="s">
        <v>0</v>
      </c>
      <c r="E19" s="84">
        <f>L4</f>
        <v>0</v>
      </c>
      <c r="F19" s="82">
        <f>N9</f>
        <v>0</v>
      </c>
      <c r="G19" s="83" t="s">
        <v>0</v>
      </c>
      <c r="H19" s="84">
        <f>L9</f>
        <v>0</v>
      </c>
      <c r="I19" s="82">
        <f>N14</f>
        <v>0</v>
      </c>
      <c r="J19" s="83" t="s">
        <v>0</v>
      </c>
      <c r="K19" s="84">
        <f>L14</f>
        <v>0</v>
      </c>
      <c r="L19" s="277"/>
      <c r="M19" s="278"/>
      <c r="N19" s="279"/>
      <c r="O19" s="284"/>
      <c r="P19" s="286"/>
      <c r="Q19" s="288"/>
      <c r="R19" s="289"/>
      <c r="S19" s="290"/>
      <c r="T19" s="291"/>
      <c r="U19" s="2"/>
      <c r="AL19" s="59"/>
      <c r="AM19" s="59"/>
      <c r="AN19" s="59"/>
      <c r="AO19" s="3"/>
    </row>
    <row r="20" spans="1:47" ht="30" customHeight="1" thickBot="1" x14ac:dyDescent="0.35">
      <c r="A20"/>
      <c r="B20" s="273"/>
      <c r="C20" s="86">
        <f>N5</f>
        <v>0</v>
      </c>
      <c r="D20" s="87" t="s">
        <v>0</v>
      </c>
      <c r="E20" s="88">
        <f>L5</f>
        <v>0</v>
      </c>
      <c r="F20" s="86">
        <f>N10</f>
        <v>0</v>
      </c>
      <c r="G20" s="87" t="s">
        <v>0</v>
      </c>
      <c r="H20" s="88">
        <f>L10</f>
        <v>0</v>
      </c>
      <c r="I20" s="86">
        <f>N15</f>
        <v>0</v>
      </c>
      <c r="J20" s="87" t="s">
        <v>0</v>
      </c>
      <c r="K20" s="88">
        <f>L15</f>
        <v>0</v>
      </c>
      <c r="L20" s="277"/>
      <c r="M20" s="278"/>
      <c r="N20" s="279"/>
      <c r="O20" s="284"/>
      <c r="P20" s="286"/>
      <c r="Q20" s="288"/>
      <c r="R20" s="289"/>
      <c r="S20" s="290"/>
      <c r="T20" s="291"/>
      <c r="U20" s="2"/>
      <c r="AL20" s="59"/>
      <c r="AM20" s="59"/>
      <c r="AN20" s="59"/>
      <c r="AO20" s="3"/>
    </row>
    <row r="21" spans="1:47" ht="30" customHeight="1" thickBot="1" x14ac:dyDescent="0.35">
      <c r="A21"/>
      <c r="B21" s="273"/>
      <c r="C21" s="90">
        <f>N6</f>
        <v>0</v>
      </c>
      <c r="D21" s="89" t="s">
        <v>0</v>
      </c>
      <c r="E21" s="91">
        <f>L6</f>
        <v>0</v>
      </c>
      <c r="F21" s="90">
        <f>N11</f>
        <v>0</v>
      </c>
      <c r="G21" s="89" t="s">
        <v>0</v>
      </c>
      <c r="H21" s="91">
        <f>L11</f>
        <v>0</v>
      </c>
      <c r="I21" s="90">
        <f>N16</f>
        <v>0</v>
      </c>
      <c r="J21" s="89" t="s">
        <v>0</v>
      </c>
      <c r="K21" s="91">
        <f>L16</f>
        <v>0</v>
      </c>
      <c r="L21" s="277"/>
      <c r="M21" s="278"/>
      <c r="N21" s="279"/>
      <c r="O21" s="284">
        <f>I22+F22+C22</f>
        <v>0</v>
      </c>
      <c r="P21" s="286" t="s">
        <v>0</v>
      </c>
      <c r="Q21" s="288">
        <f>K22+H22+E22</f>
        <v>0</v>
      </c>
      <c r="R21" s="289"/>
      <c r="S21" s="290"/>
      <c r="T21" s="291"/>
      <c r="U21" s="2"/>
      <c r="AL21" s="59"/>
      <c r="AM21" s="59"/>
      <c r="AN21" s="59"/>
      <c r="AO21" s="3"/>
    </row>
    <row r="22" spans="1:47" ht="30" customHeight="1" thickBot="1" x14ac:dyDescent="0.35">
      <c r="A22"/>
      <c r="B22" s="266"/>
      <c r="C22" s="92">
        <f>SUM(C19:C21)</f>
        <v>0</v>
      </c>
      <c r="D22" s="93" t="s">
        <v>0</v>
      </c>
      <c r="E22" s="94">
        <f>SUM(E19:E21)</f>
        <v>0</v>
      </c>
      <c r="F22" s="92">
        <f>SUM(F19:F21)</f>
        <v>0</v>
      </c>
      <c r="G22" s="93" t="s">
        <v>0</v>
      </c>
      <c r="H22" s="94">
        <f>SUM(H19:H21)</f>
        <v>0</v>
      </c>
      <c r="I22" s="92">
        <f>SUM(I19:I21)</f>
        <v>0</v>
      </c>
      <c r="J22" s="93" t="s">
        <v>0</v>
      </c>
      <c r="K22" s="94">
        <f>SUM(K19:K21)</f>
        <v>0</v>
      </c>
      <c r="L22" s="280"/>
      <c r="M22" s="281"/>
      <c r="N22" s="282"/>
      <c r="O22" s="292"/>
      <c r="P22" s="293"/>
      <c r="Q22" s="294"/>
      <c r="R22" s="289"/>
      <c r="S22" s="290"/>
      <c r="T22" s="291"/>
      <c r="U22" s="2"/>
      <c r="AL22" s="59"/>
      <c r="AM22" s="59"/>
      <c r="AN22" s="59"/>
      <c r="AO22" s="3"/>
    </row>
    <row r="23" spans="1:47" ht="30" customHeight="1" thickBot="1" x14ac:dyDescent="0.35">
      <c r="A23" s="164"/>
      <c r="B23" s="157"/>
      <c r="C23" s="1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128"/>
      <c r="R23" s="127"/>
      <c r="S23" s="6"/>
      <c r="T23" s="6"/>
      <c r="U23" s="23"/>
      <c r="V23" s="6"/>
      <c r="W23" s="6"/>
      <c r="AE23" s="6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26"/>
      <c r="AT23" s="126"/>
      <c r="AU23" s="2"/>
    </row>
    <row r="24" spans="1:47" ht="30" customHeight="1" thickBot="1" x14ac:dyDescent="0.45">
      <c r="A24"/>
      <c r="B24" s="254" t="s">
        <v>100</v>
      </c>
      <c r="C24" s="256" t="str">
        <f>B26</f>
        <v>TJ Ostrava</v>
      </c>
      <c r="D24" s="257"/>
      <c r="E24" s="257"/>
      <c r="F24" s="257" t="str">
        <f>B31</f>
        <v>TJ Sokol Vratimov</v>
      </c>
      <c r="G24" s="257"/>
      <c r="H24" s="257"/>
      <c r="I24" s="257" t="str">
        <f>B36</f>
        <v>Volejbal Vyškov</v>
      </c>
      <c r="J24" s="257"/>
      <c r="K24" s="257"/>
      <c r="L24" s="257" t="e">
        <f>B41</f>
        <v>#REF!</v>
      </c>
      <c r="M24" s="257"/>
      <c r="N24" s="257"/>
      <c r="O24" s="263" t="s">
        <v>1</v>
      </c>
      <c r="P24" s="257"/>
      <c r="Q24" s="264"/>
      <c r="R24" s="265" t="s">
        <v>3</v>
      </c>
      <c r="S24" s="267" t="s">
        <v>4</v>
      </c>
      <c r="T24" s="267" t="s">
        <v>5</v>
      </c>
      <c r="U24" s="2"/>
      <c r="Z24" s="77" t="s">
        <v>34</v>
      </c>
      <c r="AA24" s="295" t="s">
        <v>108</v>
      </c>
      <c r="AB24" s="295"/>
      <c r="AC24" s="295"/>
      <c r="AD24" s="260" t="s">
        <v>1</v>
      </c>
      <c r="AE24" s="261"/>
      <c r="AF24" s="262"/>
      <c r="AG24" s="260" t="s">
        <v>7</v>
      </c>
      <c r="AH24" s="261"/>
      <c r="AI24" s="262"/>
      <c r="AJ24" s="260" t="s">
        <v>8</v>
      </c>
      <c r="AK24" s="261"/>
      <c r="AL24" s="262"/>
      <c r="AM24" s="260" t="s">
        <v>9</v>
      </c>
      <c r="AN24" s="261"/>
      <c r="AO24" s="262"/>
      <c r="AP24" s="268" t="s">
        <v>2</v>
      </c>
      <c r="AQ24" s="261"/>
      <c r="AR24" s="269"/>
      <c r="AS24" s="244" t="s">
        <v>35</v>
      </c>
      <c r="AT24" s="239" t="s">
        <v>13</v>
      </c>
      <c r="AU24" s="62" t="s">
        <v>29</v>
      </c>
    </row>
    <row r="25" spans="1:47" ht="30" customHeight="1" thickBot="1" x14ac:dyDescent="0.45">
      <c r="A25"/>
      <c r="B25" s="255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70" t="s">
        <v>2</v>
      </c>
      <c r="P25" s="271"/>
      <c r="Q25" s="272"/>
      <c r="R25" s="266"/>
      <c r="S25" s="267"/>
      <c r="T25" s="267"/>
      <c r="U25" s="2"/>
      <c r="Z25" s="64">
        <v>1</v>
      </c>
      <c r="AA25" s="65" t="str">
        <f>B26</f>
        <v>TJ Ostrava</v>
      </c>
      <c r="AB25" s="66" t="s">
        <v>6</v>
      </c>
      <c r="AC25" s="67" t="e">
        <f>B41</f>
        <v>#REF!</v>
      </c>
      <c r="AD25" s="27"/>
      <c r="AE25" s="26" t="s">
        <v>0</v>
      </c>
      <c r="AF25" s="28"/>
      <c r="AG25" s="27"/>
      <c r="AH25" s="26" t="s">
        <v>0</v>
      </c>
      <c r="AI25" s="28"/>
      <c r="AJ25" s="27"/>
      <c r="AK25" s="26" t="s">
        <v>0</v>
      </c>
      <c r="AL25" s="28"/>
      <c r="AM25" s="27"/>
      <c r="AN25" s="26" t="s">
        <v>0</v>
      </c>
      <c r="AO25" s="28"/>
      <c r="AP25" s="13">
        <f>AM25+AJ25+AG25</f>
        <v>0</v>
      </c>
      <c r="AQ25" s="11" t="s">
        <v>0</v>
      </c>
      <c r="AR25" s="12">
        <f>AO25+AL25+AI25</f>
        <v>0</v>
      </c>
      <c r="AS25" s="247"/>
      <c r="AT25" s="242"/>
      <c r="AU25" s="40"/>
    </row>
    <row r="26" spans="1:47" ht="30" customHeight="1" thickBot="1" x14ac:dyDescent="0.45">
      <c r="A26"/>
      <c r="B26" s="265" t="s">
        <v>71</v>
      </c>
      <c r="C26" s="274"/>
      <c r="D26" s="275"/>
      <c r="E26" s="276"/>
      <c r="F26" s="79">
        <f>AD28</f>
        <v>0</v>
      </c>
      <c r="G26" s="80" t="s">
        <v>0</v>
      </c>
      <c r="H26" s="81">
        <f>AF28</f>
        <v>2</v>
      </c>
      <c r="I26" s="79">
        <f>AF30</f>
        <v>0</v>
      </c>
      <c r="J26" s="80" t="s">
        <v>0</v>
      </c>
      <c r="K26" s="81">
        <f>AD30</f>
        <v>2</v>
      </c>
      <c r="L26" s="79">
        <f>AD25</f>
        <v>0</v>
      </c>
      <c r="M26" s="80" t="s">
        <v>0</v>
      </c>
      <c r="N26" s="81">
        <f>AF25</f>
        <v>0</v>
      </c>
      <c r="O26" s="283">
        <f>F26+I26+L26</f>
        <v>0</v>
      </c>
      <c r="P26" s="285" t="s">
        <v>0</v>
      </c>
      <c r="Q26" s="287">
        <f>H26+K26+N26</f>
        <v>4</v>
      </c>
      <c r="R26" s="289">
        <f>O26</f>
        <v>0</v>
      </c>
      <c r="S26" s="290">
        <f>O29/Q29</f>
        <v>0.65</v>
      </c>
      <c r="T26" s="291">
        <v>6</v>
      </c>
      <c r="U26" s="2"/>
      <c r="Z26" s="68">
        <v>2</v>
      </c>
      <c r="AA26" s="204" t="str">
        <f>B31</f>
        <v>TJ Sokol Vratimov</v>
      </c>
      <c r="AB26" s="205" t="s">
        <v>6</v>
      </c>
      <c r="AC26" s="206" t="str">
        <f>B36</f>
        <v>Volejbal Vyškov</v>
      </c>
      <c r="AD26" s="32">
        <v>1</v>
      </c>
      <c r="AE26" s="31" t="s">
        <v>0</v>
      </c>
      <c r="AF26" s="33">
        <v>1</v>
      </c>
      <c r="AG26" s="32">
        <v>22</v>
      </c>
      <c r="AH26" s="31" t="s">
        <v>0</v>
      </c>
      <c r="AI26" s="33">
        <v>25</v>
      </c>
      <c r="AJ26" s="32">
        <v>25</v>
      </c>
      <c r="AK26" s="31" t="s">
        <v>0</v>
      </c>
      <c r="AL26" s="33">
        <v>16</v>
      </c>
      <c r="AM26" s="32"/>
      <c r="AN26" s="31" t="s">
        <v>0</v>
      </c>
      <c r="AO26" s="33"/>
      <c r="AP26" s="14">
        <f t="shared" ref="AP26:AP29" si="2">AM26+AJ26+AG26</f>
        <v>47</v>
      </c>
      <c r="AQ26" s="25" t="s">
        <v>0</v>
      </c>
      <c r="AR26" s="24">
        <f t="shared" ref="AR26:AR30" si="3">AO26+AL26+AI26</f>
        <v>41</v>
      </c>
      <c r="AS26" s="243">
        <v>0.53125</v>
      </c>
      <c r="AT26" s="240">
        <v>4</v>
      </c>
      <c r="AU26" s="38"/>
    </row>
    <row r="27" spans="1:47" ht="30" customHeight="1" thickBot="1" x14ac:dyDescent="0.45">
      <c r="A27"/>
      <c r="B27" s="273"/>
      <c r="C27" s="277"/>
      <c r="D27" s="278"/>
      <c r="E27" s="279"/>
      <c r="F27" s="82">
        <f>AG28</f>
        <v>14</v>
      </c>
      <c r="G27" s="83" t="s">
        <v>0</v>
      </c>
      <c r="H27" s="84">
        <f>AI28</f>
        <v>25</v>
      </c>
      <c r="I27" s="82">
        <f>AI30</f>
        <v>20</v>
      </c>
      <c r="J27" s="85" t="s">
        <v>0</v>
      </c>
      <c r="K27" s="84">
        <f>AG30</f>
        <v>25</v>
      </c>
      <c r="L27" s="82">
        <f>AG25</f>
        <v>0</v>
      </c>
      <c r="M27" s="83" t="s">
        <v>0</v>
      </c>
      <c r="N27" s="84">
        <f>AI25</f>
        <v>0</v>
      </c>
      <c r="O27" s="284"/>
      <c r="P27" s="286"/>
      <c r="Q27" s="288"/>
      <c r="R27" s="289"/>
      <c r="S27" s="290"/>
      <c r="T27" s="291"/>
      <c r="U27" s="2"/>
      <c r="Z27" s="68">
        <v>3</v>
      </c>
      <c r="AA27" s="69" t="e">
        <f>B41</f>
        <v>#REF!</v>
      </c>
      <c r="AB27" s="70" t="s">
        <v>6</v>
      </c>
      <c r="AC27" s="71" t="str">
        <f>B36</f>
        <v>Volejbal Vyškov</v>
      </c>
      <c r="AD27" s="32"/>
      <c r="AE27" s="31" t="s">
        <v>0</v>
      </c>
      <c r="AF27" s="33"/>
      <c r="AG27" s="32"/>
      <c r="AH27" s="31" t="s">
        <v>0</v>
      </c>
      <c r="AI27" s="33"/>
      <c r="AJ27" s="32"/>
      <c r="AK27" s="31" t="s">
        <v>0</v>
      </c>
      <c r="AL27" s="33"/>
      <c r="AM27" s="32"/>
      <c r="AN27" s="31" t="s">
        <v>0</v>
      </c>
      <c r="AO27" s="33"/>
      <c r="AP27" s="14">
        <f t="shared" si="2"/>
        <v>0</v>
      </c>
      <c r="AQ27" s="25" t="s">
        <v>0</v>
      </c>
      <c r="AR27" s="24">
        <f t="shared" si="3"/>
        <v>0</v>
      </c>
      <c r="AS27" s="243"/>
      <c r="AT27" s="240"/>
      <c r="AU27" s="38"/>
    </row>
    <row r="28" spans="1:47" ht="30" customHeight="1" thickBot="1" x14ac:dyDescent="0.45">
      <c r="A28"/>
      <c r="B28" s="273"/>
      <c r="C28" s="277"/>
      <c r="D28" s="278"/>
      <c r="E28" s="279"/>
      <c r="F28" s="86">
        <f>AJ28</f>
        <v>12</v>
      </c>
      <c r="G28" s="87" t="s">
        <v>0</v>
      </c>
      <c r="H28" s="88">
        <f>AL28</f>
        <v>25</v>
      </c>
      <c r="I28" s="86">
        <f>AL30</f>
        <v>19</v>
      </c>
      <c r="J28" s="89" t="s">
        <v>0</v>
      </c>
      <c r="K28" s="88">
        <f>AJ30</f>
        <v>25</v>
      </c>
      <c r="L28" s="86">
        <f>AJ25</f>
        <v>0</v>
      </c>
      <c r="M28" s="87" t="s">
        <v>0</v>
      </c>
      <c r="N28" s="88">
        <f>AL25</f>
        <v>0</v>
      </c>
      <c r="O28" s="284"/>
      <c r="P28" s="286"/>
      <c r="Q28" s="288"/>
      <c r="R28" s="289"/>
      <c r="S28" s="290"/>
      <c r="T28" s="291"/>
      <c r="U28" s="2"/>
      <c r="Z28" s="68">
        <v>4</v>
      </c>
      <c r="AA28" s="204" t="str">
        <f>B26</f>
        <v>TJ Ostrava</v>
      </c>
      <c r="AB28" s="205" t="s">
        <v>6</v>
      </c>
      <c r="AC28" s="206" t="str">
        <f>B31</f>
        <v>TJ Sokol Vratimov</v>
      </c>
      <c r="AD28" s="32">
        <v>0</v>
      </c>
      <c r="AE28" s="31" t="s">
        <v>0</v>
      </c>
      <c r="AF28" s="33">
        <v>2</v>
      </c>
      <c r="AG28" s="32">
        <v>14</v>
      </c>
      <c r="AH28" s="31" t="s">
        <v>0</v>
      </c>
      <c r="AI28" s="33">
        <v>25</v>
      </c>
      <c r="AJ28" s="32">
        <v>12</v>
      </c>
      <c r="AK28" s="31" t="s">
        <v>0</v>
      </c>
      <c r="AL28" s="33">
        <v>25</v>
      </c>
      <c r="AM28" s="32"/>
      <c r="AN28" s="31" t="s">
        <v>0</v>
      </c>
      <c r="AO28" s="33"/>
      <c r="AP28" s="14">
        <f t="shared" si="2"/>
        <v>26</v>
      </c>
      <c r="AQ28" s="25" t="s">
        <v>0</v>
      </c>
      <c r="AR28" s="24">
        <f t="shared" si="3"/>
        <v>50</v>
      </c>
      <c r="AS28" s="243">
        <v>0.61458333333333337</v>
      </c>
      <c r="AT28" s="240">
        <v>3</v>
      </c>
      <c r="AU28" s="38" t="s">
        <v>128</v>
      </c>
    </row>
    <row r="29" spans="1:47" ht="30" customHeight="1" thickBot="1" x14ac:dyDescent="0.45">
      <c r="A29"/>
      <c r="B29" s="273"/>
      <c r="C29" s="277"/>
      <c r="D29" s="278"/>
      <c r="E29" s="279"/>
      <c r="F29" s="90">
        <f>AM28</f>
        <v>0</v>
      </c>
      <c r="G29" s="89" t="s">
        <v>0</v>
      </c>
      <c r="H29" s="91">
        <f>AO28</f>
        <v>0</v>
      </c>
      <c r="I29" s="90">
        <f>AO30</f>
        <v>0</v>
      </c>
      <c r="J29" s="89" t="s">
        <v>0</v>
      </c>
      <c r="K29" s="91">
        <f>AM30</f>
        <v>0</v>
      </c>
      <c r="L29" s="90">
        <f>AM25</f>
        <v>0</v>
      </c>
      <c r="M29" s="89" t="s">
        <v>0</v>
      </c>
      <c r="N29" s="91">
        <f>AO25</f>
        <v>0</v>
      </c>
      <c r="O29" s="284">
        <f>F30+I30+L30</f>
        <v>65</v>
      </c>
      <c r="P29" s="286" t="s">
        <v>0</v>
      </c>
      <c r="Q29" s="288">
        <f>H30+K30+N30</f>
        <v>100</v>
      </c>
      <c r="R29" s="289"/>
      <c r="S29" s="290"/>
      <c r="T29" s="291"/>
      <c r="U29" s="2"/>
      <c r="Z29" s="68">
        <v>5</v>
      </c>
      <c r="AA29" s="69" t="str">
        <f>B31</f>
        <v>TJ Sokol Vratimov</v>
      </c>
      <c r="AB29" s="70" t="s">
        <v>6</v>
      </c>
      <c r="AC29" s="71" t="e">
        <f>B41</f>
        <v>#REF!</v>
      </c>
      <c r="AD29" s="32"/>
      <c r="AE29" s="31" t="s">
        <v>0</v>
      </c>
      <c r="AF29" s="33"/>
      <c r="AG29" s="32"/>
      <c r="AH29" s="31" t="s">
        <v>0</v>
      </c>
      <c r="AI29" s="33"/>
      <c r="AJ29" s="32"/>
      <c r="AK29" s="31" t="s">
        <v>0</v>
      </c>
      <c r="AL29" s="33"/>
      <c r="AM29" s="32"/>
      <c r="AN29" s="31" t="s">
        <v>0</v>
      </c>
      <c r="AO29" s="33"/>
      <c r="AP29" s="14">
        <f t="shared" si="2"/>
        <v>0</v>
      </c>
      <c r="AQ29" s="25" t="s">
        <v>0</v>
      </c>
      <c r="AR29" s="24">
        <f t="shared" si="3"/>
        <v>0</v>
      </c>
      <c r="AS29" s="243"/>
      <c r="AT29" s="240"/>
      <c r="AU29" s="38"/>
    </row>
    <row r="30" spans="1:47" ht="30" customHeight="1" thickBot="1" x14ac:dyDescent="0.45">
      <c r="A30"/>
      <c r="B30" s="266"/>
      <c r="C30" s="280"/>
      <c r="D30" s="281"/>
      <c r="E30" s="282"/>
      <c r="F30" s="92">
        <f>SUM(F27:F29)</f>
        <v>26</v>
      </c>
      <c r="G30" s="93" t="s">
        <v>0</v>
      </c>
      <c r="H30" s="94">
        <f>SUM(H27:H29)</f>
        <v>50</v>
      </c>
      <c r="I30" s="92">
        <f>SUM(I27:I29)</f>
        <v>39</v>
      </c>
      <c r="J30" s="93" t="s">
        <v>0</v>
      </c>
      <c r="K30" s="94">
        <f>SUM(K27:K29)</f>
        <v>50</v>
      </c>
      <c r="L30" s="92">
        <f>SUM(L27:L29)</f>
        <v>0</v>
      </c>
      <c r="M30" s="93" t="s">
        <v>0</v>
      </c>
      <c r="N30" s="94">
        <f>SUM(N27:N29)</f>
        <v>0</v>
      </c>
      <c r="O30" s="292"/>
      <c r="P30" s="293"/>
      <c r="Q30" s="294"/>
      <c r="R30" s="289"/>
      <c r="S30" s="290"/>
      <c r="T30" s="291"/>
      <c r="U30" s="2"/>
      <c r="Z30" s="72">
        <v>6</v>
      </c>
      <c r="AA30" s="207" t="str">
        <f>B36</f>
        <v>Volejbal Vyškov</v>
      </c>
      <c r="AB30" s="208" t="s">
        <v>6</v>
      </c>
      <c r="AC30" s="209" t="str">
        <f>B26</f>
        <v>TJ Ostrava</v>
      </c>
      <c r="AD30" s="36">
        <v>2</v>
      </c>
      <c r="AE30" s="35" t="s">
        <v>0</v>
      </c>
      <c r="AF30" s="37">
        <v>0</v>
      </c>
      <c r="AG30" s="36">
        <v>25</v>
      </c>
      <c r="AH30" s="35" t="s">
        <v>0</v>
      </c>
      <c r="AI30" s="37">
        <v>20</v>
      </c>
      <c r="AJ30" s="36">
        <v>25</v>
      </c>
      <c r="AK30" s="35" t="s">
        <v>0</v>
      </c>
      <c r="AL30" s="37">
        <v>19</v>
      </c>
      <c r="AM30" s="36"/>
      <c r="AN30" s="35" t="s">
        <v>0</v>
      </c>
      <c r="AO30" s="37"/>
      <c r="AP30" s="16">
        <f>AM30+AJ30+AG30</f>
        <v>50</v>
      </c>
      <c r="AQ30" s="17" t="s">
        <v>0</v>
      </c>
      <c r="AR30" s="18">
        <f t="shared" si="3"/>
        <v>39</v>
      </c>
      <c r="AS30" s="246">
        <v>0.65625</v>
      </c>
      <c r="AT30" s="240">
        <v>3</v>
      </c>
      <c r="AU30" s="39" t="s">
        <v>126</v>
      </c>
    </row>
    <row r="31" spans="1:47" ht="30" customHeight="1" thickBot="1" x14ac:dyDescent="0.35">
      <c r="A31"/>
      <c r="B31" s="265" t="s">
        <v>77</v>
      </c>
      <c r="C31" s="79">
        <f>H26</f>
        <v>2</v>
      </c>
      <c r="D31" s="80" t="s">
        <v>0</v>
      </c>
      <c r="E31" s="81">
        <f>F26</f>
        <v>0</v>
      </c>
      <c r="F31" s="274"/>
      <c r="G31" s="275"/>
      <c r="H31" s="276"/>
      <c r="I31" s="79">
        <f>AD26</f>
        <v>1</v>
      </c>
      <c r="J31" s="80" t="s">
        <v>0</v>
      </c>
      <c r="K31" s="81">
        <f>AF26</f>
        <v>1</v>
      </c>
      <c r="L31" s="79">
        <f>AD29</f>
        <v>0</v>
      </c>
      <c r="M31" s="80" t="s">
        <v>0</v>
      </c>
      <c r="N31" s="81">
        <f>AF29</f>
        <v>0</v>
      </c>
      <c r="O31" s="283">
        <f>L31+I31+C31</f>
        <v>3</v>
      </c>
      <c r="P31" s="285" t="s">
        <v>0</v>
      </c>
      <c r="Q31" s="287">
        <f>N31+K31+E31</f>
        <v>1</v>
      </c>
      <c r="R31" s="289">
        <f>O31</f>
        <v>3</v>
      </c>
      <c r="S31" s="290">
        <f>O34/Q34</f>
        <v>1.4477611940298507</v>
      </c>
      <c r="T31" s="291">
        <v>4</v>
      </c>
      <c r="U31" s="2"/>
    </row>
    <row r="32" spans="1:47" ht="30" customHeight="1" thickBot="1" x14ac:dyDescent="0.35">
      <c r="A32"/>
      <c r="B32" s="273"/>
      <c r="C32" s="82">
        <f>H27</f>
        <v>25</v>
      </c>
      <c r="D32" s="83" t="s">
        <v>0</v>
      </c>
      <c r="E32" s="84">
        <f>F27</f>
        <v>14</v>
      </c>
      <c r="F32" s="277"/>
      <c r="G32" s="278"/>
      <c r="H32" s="279"/>
      <c r="I32" s="82">
        <f>AG26</f>
        <v>22</v>
      </c>
      <c r="J32" s="85" t="s">
        <v>0</v>
      </c>
      <c r="K32" s="84">
        <f>AI26</f>
        <v>25</v>
      </c>
      <c r="L32" s="82">
        <f>AG29</f>
        <v>0</v>
      </c>
      <c r="M32" s="83" t="s">
        <v>0</v>
      </c>
      <c r="N32" s="84">
        <f>AI29</f>
        <v>0</v>
      </c>
      <c r="O32" s="284"/>
      <c r="P32" s="286"/>
      <c r="Q32" s="288"/>
      <c r="R32" s="289"/>
      <c r="S32" s="290"/>
      <c r="T32" s="291"/>
      <c r="U32" s="2"/>
    </row>
    <row r="33" spans="1:47" ht="30" customHeight="1" thickBot="1" x14ac:dyDescent="0.35">
      <c r="A33"/>
      <c r="B33" s="273"/>
      <c r="C33" s="86">
        <f>H28</f>
        <v>25</v>
      </c>
      <c r="D33" s="87" t="s">
        <v>0</v>
      </c>
      <c r="E33" s="88">
        <f>F28</f>
        <v>12</v>
      </c>
      <c r="F33" s="277"/>
      <c r="G33" s="278"/>
      <c r="H33" s="279"/>
      <c r="I33" s="86">
        <f>AJ26</f>
        <v>25</v>
      </c>
      <c r="J33" s="87" t="s">
        <v>0</v>
      </c>
      <c r="K33" s="88">
        <f>AL26</f>
        <v>16</v>
      </c>
      <c r="L33" s="86">
        <f>AJ29</f>
        <v>0</v>
      </c>
      <c r="M33" s="87" t="s">
        <v>0</v>
      </c>
      <c r="N33" s="88">
        <f>AL29</f>
        <v>0</v>
      </c>
      <c r="O33" s="284"/>
      <c r="P33" s="286"/>
      <c r="Q33" s="288"/>
      <c r="R33" s="289"/>
      <c r="S33" s="290"/>
      <c r="T33" s="291"/>
      <c r="U33" s="2"/>
    </row>
    <row r="34" spans="1:47" ht="30" customHeight="1" thickBot="1" x14ac:dyDescent="0.35">
      <c r="A34"/>
      <c r="B34" s="273"/>
      <c r="C34" s="90">
        <f>H29</f>
        <v>0</v>
      </c>
      <c r="D34" s="89" t="s">
        <v>0</v>
      </c>
      <c r="E34" s="91">
        <f>F29</f>
        <v>0</v>
      </c>
      <c r="F34" s="277"/>
      <c r="G34" s="278"/>
      <c r="H34" s="279"/>
      <c r="I34" s="90">
        <f>AM26</f>
        <v>0</v>
      </c>
      <c r="J34" s="85" t="s">
        <v>0</v>
      </c>
      <c r="K34" s="91">
        <f>AO26</f>
        <v>0</v>
      </c>
      <c r="L34" s="90">
        <f>AM29</f>
        <v>0</v>
      </c>
      <c r="M34" s="89" t="s">
        <v>0</v>
      </c>
      <c r="N34" s="91">
        <f>AO29</f>
        <v>0</v>
      </c>
      <c r="O34" s="284">
        <f>L35+I35+C35</f>
        <v>97</v>
      </c>
      <c r="P34" s="286" t="s">
        <v>0</v>
      </c>
      <c r="Q34" s="288">
        <f>N35+K35+E35</f>
        <v>67</v>
      </c>
      <c r="R34" s="289"/>
      <c r="S34" s="290"/>
      <c r="T34" s="291"/>
      <c r="U34" s="2"/>
    </row>
    <row r="35" spans="1:47" ht="30" customHeight="1" thickBot="1" x14ac:dyDescent="0.35">
      <c r="A35"/>
      <c r="B35" s="266"/>
      <c r="C35" s="92">
        <f>SUM(C32:C34)</f>
        <v>50</v>
      </c>
      <c r="D35" s="93" t="s">
        <v>0</v>
      </c>
      <c r="E35" s="94">
        <f>SUM(E32:E34)</f>
        <v>26</v>
      </c>
      <c r="F35" s="280"/>
      <c r="G35" s="281"/>
      <c r="H35" s="282"/>
      <c r="I35" s="92">
        <f>SUM(I32:I34)</f>
        <v>47</v>
      </c>
      <c r="J35" s="93" t="s">
        <v>0</v>
      </c>
      <c r="K35" s="94">
        <f>SUM(K32:K34)</f>
        <v>41</v>
      </c>
      <c r="L35" s="92">
        <f>SUM(L32:L34)</f>
        <v>0</v>
      </c>
      <c r="M35" s="93" t="s">
        <v>0</v>
      </c>
      <c r="N35" s="94">
        <f>SUM(N32:N34)</f>
        <v>0</v>
      </c>
      <c r="O35" s="292"/>
      <c r="P35" s="293"/>
      <c r="Q35" s="294"/>
      <c r="R35" s="289"/>
      <c r="S35" s="290"/>
      <c r="T35" s="291"/>
      <c r="U35" s="2"/>
    </row>
    <row r="36" spans="1:47" ht="30" customHeight="1" thickBot="1" x14ac:dyDescent="0.35">
      <c r="A36"/>
      <c r="B36" s="265" t="s">
        <v>72</v>
      </c>
      <c r="C36" s="79">
        <f>K26</f>
        <v>2</v>
      </c>
      <c r="D36" s="80" t="s">
        <v>0</v>
      </c>
      <c r="E36" s="81">
        <f>I26</f>
        <v>0</v>
      </c>
      <c r="F36" s="79">
        <f>K31</f>
        <v>1</v>
      </c>
      <c r="G36" s="80" t="s">
        <v>0</v>
      </c>
      <c r="H36" s="81">
        <f>I31</f>
        <v>1</v>
      </c>
      <c r="I36" s="274"/>
      <c r="J36" s="275"/>
      <c r="K36" s="276"/>
      <c r="L36" s="79">
        <f>AF27</f>
        <v>0</v>
      </c>
      <c r="M36" s="80" t="s">
        <v>0</v>
      </c>
      <c r="N36" s="81">
        <f>AD27</f>
        <v>0</v>
      </c>
      <c r="O36" s="283">
        <f>L36+F36+C36</f>
        <v>3</v>
      </c>
      <c r="P36" s="285" t="s">
        <v>0</v>
      </c>
      <c r="Q36" s="287">
        <f>N36+H36+E36</f>
        <v>1</v>
      </c>
      <c r="R36" s="289">
        <f>O36</f>
        <v>3</v>
      </c>
      <c r="S36" s="290">
        <f>O39/Q39</f>
        <v>1.058139534883721</v>
      </c>
      <c r="T36" s="291">
        <v>5</v>
      </c>
      <c r="U36" s="2"/>
    </row>
    <row r="37" spans="1:47" ht="30" customHeight="1" thickBot="1" x14ac:dyDescent="0.35">
      <c r="A37"/>
      <c r="B37" s="273"/>
      <c r="C37" s="82">
        <f>K27</f>
        <v>25</v>
      </c>
      <c r="D37" s="83" t="s">
        <v>0</v>
      </c>
      <c r="E37" s="84">
        <f>I27</f>
        <v>20</v>
      </c>
      <c r="F37" s="82">
        <f>K32</f>
        <v>25</v>
      </c>
      <c r="G37" s="83" t="s">
        <v>0</v>
      </c>
      <c r="H37" s="84">
        <f>I32</f>
        <v>22</v>
      </c>
      <c r="I37" s="277"/>
      <c r="J37" s="278"/>
      <c r="K37" s="279"/>
      <c r="L37" s="82">
        <f>AI27</f>
        <v>0</v>
      </c>
      <c r="M37" s="83" t="s">
        <v>0</v>
      </c>
      <c r="N37" s="84">
        <f>AG27</f>
        <v>0</v>
      </c>
      <c r="O37" s="284"/>
      <c r="P37" s="286"/>
      <c r="Q37" s="288"/>
      <c r="R37" s="289"/>
      <c r="S37" s="290"/>
      <c r="T37" s="291"/>
      <c r="U37" s="2"/>
    </row>
    <row r="38" spans="1:47" ht="30" customHeight="1" thickBot="1" x14ac:dyDescent="0.35">
      <c r="A38"/>
      <c r="B38" s="273"/>
      <c r="C38" s="86">
        <f>K28</f>
        <v>25</v>
      </c>
      <c r="D38" s="87" t="s">
        <v>0</v>
      </c>
      <c r="E38" s="88">
        <f>I28</f>
        <v>19</v>
      </c>
      <c r="F38" s="86">
        <f>K33</f>
        <v>16</v>
      </c>
      <c r="G38" s="87" t="s">
        <v>0</v>
      </c>
      <c r="H38" s="88">
        <f>I33</f>
        <v>25</v>
      </c>
      <c r="I38" s="277"/>
      <c r="J38" s="278"/>
      <c r="K38" s="279"/>
      <c r="L38" s="86">
        <f>AL27</f>
        <v>0</v>
      </c>
      <c r="M38" s="87" t="s">
        <v>0</v>
      </c>
      <c r="N38" s="88">
        <f>AJ27</f>
        <v>0</v>
      </c>
      <c r="O38" s="284"/>
      <c r="P38" s="286"/>
      <c r="Q38" s="288"/>
      <c r="R38" s="289"/>
      <c r="S38" s="290"/>
      <c r="T38" s="291"/>
      <c r="U38" s="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3"/>
      <c r="AM38" s="253"/>
      <c r="AN38" s="253"/>
      <c r="AO38" s="3"/>
    </row>
    <row r="39" spans="1:47" ht="30" customHeight="1" thickBot="1" x14ac:dyDescent="0.35">
      <c r="A39"/>
      <c r="B39" s="273"/>
      <c r="C39" s="90">
        <f>K29</f>
        <v>0</v>
      </c>
      <c r="D39" s="89" t="s">
        <v>0</v>
      </c>
      <c r="E39" s="91">
        <f>I29</f>
        <v>0</v>
      </c>
      <c r="F39" s="90">
        <f>K34</f>
        <v>0</v>
      </c>
      <c r="G39" s="89" t="s">
        <v>0</v>
      </c>
      <c r="H39" s="91">
        <f>I34</f>
        <v>0</v>
      </c>
      <c r="I39" s="277"/>
      <c r="J39" s="278"/>
      <c r="K39" s="279"/>
      <c r="L39" s="90">
        <f>AO27</f>
        <v>0</v>
      </c>
      <c r="M39" s="89" t="s">
        <v>0</v>
      </c>
      <c r="N39" s="91">
        <f>AM27</f>
        <v>0</v>
      </c>
      <c r="O39" s="284">
        <f>L40+F40+C40</f>
        <v>91</v>
      </c>
      <c r="P39" s="286" t="s">
        <v>0</v>
      </c>
      <c r="Q39" s="288">
        <f>N40+H40+E40</f>
        <v>86</v>
      </c>
      <c r="R39" s="289"/>
      <c r="S39" s="290"/>
      <c r="T39" s="291"/>
      <c r="U39" s="2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58"/>
      <c r="AM39" s="58"/>
      <c r="AN39" s="58"/>
      <c r="AO39" s="21"/>
    </row>
    <row r="40" spans="1:47" ht="30" customHeight="1" thickBot="1" x14ac:dyDescent="0.35">
      <c r="A40"/>
      <c r="B40" s="266"/>
      <c r="C40" s="92">
        <f>SUM(C37:C39)</f>
        <v>50</v>
      </c>
      <c r="D40" s="93" t="s">
        <v>0</v>
      </c>
      <c r="E40" s="94">
        <f>SUM(E37:E39)</f>
        <v>39</v>
      </c>
      <c r="F40" s="92">
        <f>SUM(F37:F39)</f>
        <v>41</v>
      </c>
      <c r="G40" s="93" t="s">
        <v>0</v>
      </c>
      <c r="H40" s="94">
        <f>SUM(H37:H39)</f>
        <v>47</v>
      </c>
      <c r="I40" s="280"/>
      <c r="J40" s="281"/>
      <c r="K40" s="282"/>
      <c r="L40" s="92">
        <f>SUM(L37:L39)</f>
        <v>0</v>
      </c>
      <c r="M40" s="93" t="s">
        <v>0</v>
      </c>
      <c r="N40" s="94">
        <f>SUM(N37:N39)</f>
        <v>0</v>
      </c>
      <c r="O40" s="292"/>
      <c r="P40" s="293"/>
      <c r="Q40" s="294"/>
      <c r="R40" s="289"/>
      <c r="S40" s="290"/>
      <c r="T40" s="291"/>
      <c r="U40" s="2"/>
      <c r="AL40" s="59"/>
      <c r="AM40" s="59"/>
      <c r="AN40" s="59"/>
      <c r="AO40" s="3"/>
    </row>
    <row r="41" spans="1:47" ht="30" customHeight="1" thickBot="1" x14ac:dyDescent="0.35">
      <c r="A41"/>
      <c r="B41" s="265" t="e">
        <f>U14Z!#REF!</f>
        <v>#REF!</v>
      </c>
      <c r="C41" s="79">
        <f>N26</f>
        <v>0</v>
      </c>
      <c r="D41" s="80" t="s">
        <v>0</v>
      </c>
      <c r="E41" s="81">
        <f>L26</f>
        <v>0</v>
      </c>
      <c r="F41" s="79">
        <f>N31</f>
        <v>0</v>
      </c>
      <c r="G41" s="80" t="s">
        <v>0</v>
      </c>
      <c r="H41" s="81">
        <f>L31</f>
        <v>0</v>
      </c>
      <c r="I41" s="79">
        <f>N36</f>
        <v>0</v>
      </c>
      <c r="J41" s="80" t="s">
        <v>0</v>
      </c>
      <c r="K41" s="81">
        <f>L36</f>
        <v>0</v>
      </c>
      <c r="L41" s="274"/>
      <c r="M41" s="275"/>
      <c r="N41" s="276"/>
      <c r="O41" s="283">
        <f>I41+F41+C41</f>
        <v>0</v>
      </c>
      <c r="P41" s="285" t="s">
        <v>0</v>
      </c>
      <c r="Q41" s="287">
        <f>K41+H41+E41</f>
        <v>0</v>
      </c>
      <c r="R41" s="289">
        <f>O41</f>
        <v>0</v>
      </c>
      <c r="S41" s="290" t="e">
        <f>O44/Q44</f>
        <v>#DIV/0!</v>
      </c>
      <c r="T41" s="291"/>
      <c r="U41" s="2"/>
      <c r="AL41" s="59"/>
      <c r="AM41" s="59"/>
      <c r="AN41" s="59"/>
      <c r="AO41" s="3"/>
    </row>
    <row r="42" spans="1:47" ht="30" customHeight="1" thickBot="1" x14ac:dyDescent="0.35">
      <c r="A42"/>
      <c r="B42" s="273"/>
      <c r="C42" s="82">
        <f>N27</f>
        <v>0</v>
      </c>
      <c r="D42" s="83" t="s">
        <v>0</v>
      </c>
      <c r="E42" s="84">
        <f>L27</f>
        <v>0</v>
      </c>
      <c r="F42" s="82">
        <f>N32</f>
        <v>0</v>
      </c>
      <c r="G42" s="83" t="s">
        <v>0</v>
      </c>
      <c r="H42" s="84">
        <f>L32</f>
        <v>0</v>
      </c>
      <c r="I42" s="82">
        <f>N37</f>
        <v>0</v>
      </c>
      <c r="J42" s="83" t="s">
        <v>0</v>
      </c>
      <c r="K42" s="84">
        <f>L37</f>
        <v>0</v>
      </c>
      <c r="L42" s="277"/>
      <c r="M42" s="278"/>
      <c r="N42" s="279"/>
      <c r="O42" s="284"/>
      <c r="P42" s="286"/>
      <c r="Q42" s="288"/>
      <c r="R42" s="289"/>
      <c r="S42" s="290"/>
      <c r="T42" s="291"/>
      <c r="U42" s="2"/>
      <c r="AL42" s="59"/>
      <c r="AM42" s="59"/>
      <c r="AN42" s="59"/>
      <c r="AO42" s="3"/>
    </row>
    <row r="43" spans="1:47" ht="30" customHeight="1" thickBot="1" x14ac:dyDescent="0.35">
      <c r="A43"/>
      <c r="B43" s="273"/>
      <c r="C43" s="86">
        <f>N28</f>
        <v>0</v>
      </c>
      <c r="D43" s="87" t="s">
        <v>0</v>
      </c>
      <c r="E43" s="88">
        <f>L28</f>
        <v>0</v>
      </c>
      <c r="F43" s="86">
        <f>N33</f>
        <v>0</v>
      </c>
      <c r="G43" s="87" t="s">
        <v>0</v>
      </c>
      <c r="H43" s="88">
        <f>L33</f>
        <v>0</v>
      </c>
      <c r="I43" s="86">
        <f>N38</f>
        <v>0</v>
      </c>
      <c r="J43" s="87" t="s">
        <v>0</v>
      </c>
      <c r="K43" s="88">
        <f>L38</f>
        <v>0</v>
      </c>
      <c r="L43" s="277"/>
      <c r="M43" s="278"/>
      <c r="N43" s="279"/>
      <c r="O43" s="284"/>
      <c r="P43" s="286"/>
      <c r="Q43" s="288"/>
      <c r="R43" s="289"/>
      <c r="S43" s="290"/>
      <c r="T43" s="291"/>
      <c r="U43" s="2"/>
      <c r="AL43" s="59"/>
      <c r="AM43" s="59"/>
      <c r="AN43" s="59"/>
      <c r="AO43" s="3"/>
    </row>
    <row r="44" spans="1:47" ht="30" customHeight="1" thickBot="1" x14ac:dyDescent="0.35">
      <c r="A44"/>
      <c r="B44" s="273"/>
      <c r="C44" s="90">
        <f>N29</f>
        <v>0</v>
      </c>
      <c r="D44" s="89" t="s">
        <v>0</v>
      </c>
      <c r="E44" s="91">
        <f>L29</f>
        <v>0</v>
      </c>
      <c r="F44" s="90">
        <f>N34</f>
        <v>0</v>
      </c>
      <c r="G44" s="89" t="s">
        <v>0</v>
      </c>
      <c r="H44" s="91">
        <f>L34</f>
        <v>0</v>
      </c>
      <c r="I44" s="90">
        <f>N39</f>
        <v>0</v>
      </c>
      <c r="J44" s="89" t="s">
        <v>0</v>
      </c>
      <c r="K44" s="91">
        <f>L39</f>
        <v>0</v>
      </c>
      <c r="L44" s="277"/>
      <c r="M44" s="278"/>
      <c r="N44" s="279"/>
      <c r="O44" s="284">
        <f>I45+F45+C45</f>
        <v>0</v>
      </c>
      <c r="P44" s="286" t="s">
        <v>0</v>
      </c>
      <c r="Q44" s="288">
        <f>K45+H45+E45</f>
        <v>0</v>
      </c>
      <c r="R44" s="289"/>
      <c r="S44" s="290"/>
      <c r="T44" s="291"/>
      <c r="U44" s="2"/>
      <c r="AL44" s="59"/>
      <c r="AM44" s="59"/>
      <c r="AN44" s="59"/>
      <c r="AO44" s="3"/>
    </row>
    <row r="45" spans="1:47" ht="30" customHeight="1" thickBot="1" x14ac:dyDescent="0.35">
      <c r="A45"/>
      <c r="B45" s="266"/>
      <c r="C45" s="92">
        <f>SUM(C42:C44)</f>
        <v>0</v>
      </c>
      <c r="D45" s="93" t="s">
        <v>0</v>
      </c>
      <c r="E45" s="94">
        <f>SUM(E42:E44)</f>
        <v>0</v>
      </c>
      <c r="F45" s="92">
        <f>SUM(F42:F44)</f>
        <v>0</v>
      </c>
      <c r="G45" s="93" t="s">
        <v>0</v>
      </c>
      <c r="H45" s="94">
        <f>SUM(H42:H44)</f>
        <v>0</v>
      </c>
      <c r="I45" s="92">
        <f>SUM(I42:I44)</f>
        <v>0</v>
      </c>
      <c r="J45" s="93" t="s">
        <v>0</v>
      </c>
      <c r="K45" s="94">
        <f>SUM(K42:K44)</f>
        <v>0</v>
      </c>
      <c r="L45" s="280"/>
      <c r="M45" s="281"/>
      <c r="N45" s="282"/>
      <c r="O45" s="292"/>
      <c r="P45" s="293"/>
      <c r="Q45" s="294"/>
      <c r="R45" s="289"/>
      <c r="S45" s="290"/>
      <c r="T45" s="291"/>
      <c r="U45" s="2"/>
      <c r="AL45" s="59"/>
      <c r="AM45" s="59"/>
      <c r="AN45" s="59"/>
      <c r="AO45" s="3"/>
    </row>
    <row r="46" spans="1:47" ht="30" customHeight="1" thickBot="1" x14ac:dyDescent="0.35">
      <c r="A46"/>
      <c r="B46" s="169"/>
      <c r="C46" s="165"/>
      <c r="D46" s="165"/>
      <c r="E46" s="165"/>
      <c r="F46" s="165"/>
      <c r="G46" s="165"/>
      <c r="H46" s="165"/>
      <c r="I46" s="165"/>
      <c r="J46" s="165"/>
      <c r="K46" s="165"/>
      <c r="L46" s="166"/>
      <c r="M46" s="166"/>
      <c r="N46" s="166"/>
      <c r="O46" s="165"/>
      <c r="P46" s="165"/>
      <c r="Q46" s="165"/>
      <c r="R46" s="167"/>
      <c r="S46" s="165"/>
      <c r="T46" s="168"/>
      <c r="U46" s="2"/>
      <c r="AL46" s="59"/>
      <c r="AM46" s="59"/>
      <c r="AN46" s="59"/>
      <c r="AO46" s="3"/>
    </row>
    <row r="47" spans="1:47" ht="30" customHeight="1" thickBot="1" x14ac:dyDescent="0.45">
      <c r="A47" s="164"/>
      <c r="B47" s="321" t="s">
        <v>101</v>
      </c>
      <c r="C47" s="256" t="str">
        <f>B49</f>
        <v>Raškovice 2014</v>
      </c>
      <c r="D47" s="257"/>
      <c r="E47" s="257"/>
      <c r="F47" s="257" t="str">
        <f>B54</f>
        <v>Hlučín</v>
      </c>
      <c r="G47" s="257"/>
      <c r="H47" s="257"/>
      <c r="I47" s="257" t="str">
        <f>B59</f>
        <v>Nový Jičín</v>
      </c>
      <c r="J47" s="257"/>
      <c r="K47" s="257"/>
      <c r="L47" s="257">
        <f>B64</f>
        <v>0</v>
      </c>
      <c r="M47" s="257"/>
      <c r="N47" s="257"/>
      <c r="O47" s="263" t="s">
        <v>1</v>
      </c>
      <c r="P47" s="257"/>
      <c r="Q47" s="264"/>
      <c r="R47" s="265" t="s">
        <v>3</v>
      </c>
      <c r="S47" s="267" t="s">
        <v>4</v>
      </c>
      <c r="T47" s="267" t="s">
        <v>5</v>
      </c>
      <c r="U47" s="2"/>
      <c r="Z47" s="77" t="s">
        <v>34</v>
      </c>
      <c r="AA47" s="309" t="s">
        <v>105</v>
      </c>
      <c r="AB47" s="309"/>
      <c r="AC47" s="309"/>
      <c r="AD47" s="260" t="s">
        <v>1</v>
      </c>
      <c r="AE47" s="261"/>
      <c r="AF47" s="262"/>
      <c r="AG47" s="260" t="s">
        <v>7</v>
      </c>
      <c r="AH47" s="261"/>
      <c r="AI47" s="262"/>
      <c r="AJ47" s="260" t="s">
        <v>8</v>
      </c>
      <c r="AK47" s="261"/>
      <c r="AL47" s="262"/>
      <c r="AM47" s="260" t="s">
        <v>9</v>
      </c>
      <c r="AN47" s="261"/>
      <c r="AO47" s="262"/>
      <c r="AP47" s="268" t="s">
        <v>2</v>
      </c>
      <c r="AQ47" s="261"/>
      <c r="AR47" s="269"/>
      <c r="AS47" s="244" t="s">
        <v>35</v>
      </c>
      <c r="AT47" s="239" t="s">
        <v>13</v>
      </c>
      <c r="AU47" s="62" t="s">
        <v>29</v>
      </c>
    </row>
    <row r="48" spans="1:47" ht="30" customHeight="1" thickBot="1" x14ac:dyDescent="0.45">
      <c r="A48" s="164"/>
      <c r="B48" s="322"/>
      <c r="C48" s="258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70" t="s">
        <v>2</v>
      </c>
      <c r="P48" s="271"/>
      <c r="Q48" s="272"/>
      <c r="R48" s="266"/>
      <c r="S48" s="267"/>
      <c r="T48" s="267"/>
      <c r="U48" s="2"/>
      <c r="Z48" s="64">
        <v>1</v>
      </c>
      <c r="AA48" s="65" t="str">
        <f>B49</f>
        <v>Raškovice 2014</v>
      </c>
      <c r="AB48" s="66" t="s">
        <v>6</v>
      </c>
      <c r="AC48" s="67">
        <f>B64</f>
        <v>0</v>
      </c>
      <c r="AD48" s="27"/>
      <c r="AE48" s="26" t="s">
        <v>0</v>
      </c>
      <c r="AF48" s="28"/>
      <c r="AG48" s="27"/>
      <c r="AH48" s="26" t="s">
        <v>0</v>
      </c>
      <c r="AI48" s="28"/>
      <c r="AJ48" s="27"/>
      <c r="AK48" s="26" t="s">
        <v>0</v>
      </c>
      <c r="AL48" s="28"/>
      <c r="AM48" s="27"/>
      <c r="AN48" s="26" t="s">
        <v>0</v>
      </c>
      <c r="AO48" s="28"/>
      <c r="AP48" s="13">
        <f>AM48+AJ48+AG48</f>
        <v>0</v>
      </c>
      <c r="AQ48" s="11" t="s">
        <v>0</v>
      </c>
      <c r="AR48" s="12">
        <f>AO48+AL48+AI48</f>
        <v>0</v>
      </c>
      <c r="AS48" s="247"/>
      <c r="AT48" s="242"/>
      <c r="AU48" s="40"/>
    </row>
    <row r="49" spans="1:47" ht="30" customHeight="1" thickBot="1" x14ac:dyDescent="0.45">
      <c r="A49" s="164"/>
      <c r="B49" s="265" t="s">
        <v>76</v>
      </c>
      <c r="C49" s="300"/>
      <c r="D49" s="301"/>
      <c r="E49" s="302"/>
      <c r="F49" s="79">
        <f>AD51</f>
        <v>1</v>
      </c>
      <c r="G49" s="80" t="s">
        <v>0</v>
      </c>
      <c r="H49" s="81">
        <f>AF51</f>
        <v>1</v>
      </c>
      <c r="I49" s="79">
        <f>AF53</f>
        <v>0</v>
      </c>
      <c r="J49" s="80" t="s">
        <v>0</v>
      </c>
      <c r="K49" s="81">
        <f>AD53</f>
        <v>2</v>
      </c>
      <c r="L49" s="79">
        <f>AD48</f>
        <v>0</v>
      </c>
      <c r="M49" s="80" t="s">
        <v>0</v>
      </c>
      <c r="N49" s="81">
        <f>AF48</f>
        <v>0</v>
      </c>
      <c r="O49" s="283">
        <f>F49+I49+L49</f>
        <v>1</v>
      </c>
      <c r="P49" s="285" t="s">
        <v>0</v>
      </c>
      <c r="Q49" s="287">
        <f>H49+K49+N49</f>
        <v>3</v>
      </c>
      <c r="R49" s="289">
        <f>O49</f>
        <v>1</v>
      </c>
      <c r="S49" s="290">
        <f>O52/Q52</f>
        <v>0.79591836734693877</v>
      </c>
      <c r="T49" s="291">
        <v>9</v>
      </c>
      <c r="U49" s="2"/>
      <c r="Z49" s="68">
        <v>2</v>
      </c>
      <c r="AA49" s="204" t="str">
        <f>B54</f>
        <v>Hlučín</v>
      </c>
      <c r="AB49" s="205" t="s">
        <v>6</v>
      </c>
      <c r="AC49" s="206" t="str">
        <f>B59</f>
        <v>Nový Jičín</v>
      </c>
      <c r="AD49" s="32">
        <v>1</v>
      </c>
      <c r="AE49" s="31" t="s">
        <v>0</v>
      </c>
      <c r="AF49" s="33">
        <v>1</v>
      </c>
      <c r="AG49" s="32">
        <v>25</v>
      </c>
      <c r="AH49" s="31" t="s">
        <v>0</v>
      </c>
      <c r="AI49" s="33">
        <v>17</v>
      </c>
      <c r="AJ49" s="32">
        <v>24</v>
      </c>
      <c r="AK49" s="31" t="s">
        <v>0</v>
      </c>
      <c r="AL49" s="33">
        <v>25</v>
      </c>
      <c r="AM49" s="32"/>
      <c r="AN49" s="31" t="s">
        <v>0</v>
      </c>
      <c r="AO49" s="33"/>
      <c r="AP49" s="14">
        <f t="shared" ref="AP49:AP52" si="4">AM49+AJ49+AG49</f>
        <v>49</v>
      </c>
      <c r="AQ49" s="25" t="s">
        <v>0</v>
      </c>
      <c r="AR49" s="24">
        <f t="shared" ref="AR49:AR53" si="5">AO49+AL49+AI49</f>
        <v>42</v>
      </c>
      <c r="AS49" s="243"/>
      <c r="AT49" s="240">
        <v>1</v>
      </c>
      <c r="AU49" s="38" t="s">
        <v>144</v>
      </c>
    </row>
    <row r="50" spans="1:47" ht="30" customHeight="1" thickBot="1" x14ac:dyDescent="0.45">
      <c r="A50" s="164"/>
      <c r="B50" s="273"/>
      <c r="C50" s="303"/>
      <c r="D50" s="304"/>
      <c r="E50" s="305"/>
      <c r="F50" s="82">
        <f>AG51</f>
        <v>25</v>
      </c>
      <c r="G50" s="83" t="s">
        <v>0</v>
      </c>
      <c r="H50" s="84">
        <f>AI51</f>
        <v>23</v>
      </c>
      <c r="I50" s="82">
        <f>AI53</f>
        <v>19</v>
      </c>
      <c r="J50" s="85" t="s">
        <v>0</v>
      </c>
      <c r="K50" s="84">
        <f>AG53</f>
        <v>25</v>
      </c>
      <c r="L50" s="82">
        <f>AG48</f>
        <v>0</v>
      </c>
      <c r="M50" s="83" t="s">
        <v>0</v>
      </c>
      <c r="N50" s="84">
        <f>AI48</f>
        <v>0</v>
      </c>
      <c r="O50" s="284"/>
      <c r="P50" s="286"/>
      <c r="Q50" s="288"/>
      <c r="R50" s="289"/>
      <c r="S50" s="290"/>
      <c r="T50" s="291"/>
      <c r="U50" s="2"/>
      <c r="Z50" s="68">
        <v>3</v>
      </c>
      <c r="AA50" s="69">
        <f>B64</f>
        <v>0</v>
      </c>
      <c r="AB50" s="70" t="s">
        <v>6</v>
      </c>
      <c r="AC50" s="71" t="str">
        <f>B59</f>
        <v>Nový Jičín</v>
      </c>
      <c r="AD50" s="32"/>
      <c r="AE50" s="31" t="s">
        <v>0</v>
      </c>
      <c r="AF50" s="33"/>
      <c r="AG50" s="32"/>
      <c r="AH50" s="31" t="s">
        <v>0</v>
      </c>
      <c r="AI50" s="33"/>
      <c r="AJ50" s="32"/>
      <c r="AK50" s="31" t="s">
        <v>0</v>
      </c>
      <c r="AL50" s="33"/>
      <c r="AM50" s="32"/>
      <c r="AN50" s="31" t="s">
        <v>0</v>
      </c>
      <c r="AO50" s="33"/>
      <c r="AP50" s="14">
        <f t="shared" si="4"/>
        <v>0</v>
      </c>
      <c r="AQ50" s="25" t="s">
        <v>0</v>
      </c>
      <c r="AR50" s="24">
        <f t="shared" si="5"/>
        <v>0</v>
      </c>
      <c r="AS50" s="243"/>
      <c r="AT50" s="240"/>
      <c r="AU50" s="38"/>
    </row>
    <row r="51" spans="1:47" ht="30" customHeight="1" thickBot="1" x14ac:dyDescent="0.45">
      <c r="A51" s="164"/>
      <c r="B51" s="273"/>
      <c r="C51" s="303"/>
      <c r="D51" s="304"/>
      <c r="E51" s="305"/>
      <c r="F51" s="86">
        <f>AJ51</f>
        <v>18</v>
      </c>
      <c r="G51" s="87" t="s">
        <v>0</v>
      </c>
      <c r="H51" s="88">
        <f>AL51</f>
        <v>25</v>
      </c>
      <c r="I51" s="86">
        <f>AL53</f>
        <v>16</v>
      </c>
      <c r="J51" s="89" t="s">
        <v>0</v>
      </c>
      <c r="K51" s="88">
        <f>AJ53</f>
        <v>25</v>
      </c>
      <c r="L51" s="86">
        <f>AJ48</f>
        <v>0</v>
      </c>
      <c r="M51" s="87" t="s">
        <v>0</v>
      </c>
      <c r="N51" s="88">
        <f>AL48</f>
        <v>0</v>
      </c>
      <c r="O51" s="284"/>
      <c r="P51" s="286"/>
      <c r="Q51" s="288"/>
      <c r="R51" s="289"/>
      <c r="S51" s="290"/>
      <c r="T51" s="291"/>
      <c r="U51" s="2"/>
      <c r="Z51" s="68">
        <v>4</v>
      </c>
      <c r="AA51" s="204" t="str">
        <f>B49</f>
        <v>Raškovice 2014</v>
      </c>
      <c r="AB51" s="205" t="s">
        <v>6</v>
      </c>
      <c r="AC51" s="206" t="str">
        <f>B54</f>
        <v>Hlučín</v>
      </c>
      <c r="AD51" s="32">
        <v>1</v>
      </c>
      <c r="AE51" s="31" t="s">
        <v>0</v>
      </c>
      <c r="AF51" s="33">
        <v>1</v>
      </c>
      <c r="AG51" s="32">
        <v>25</v>
      </c>
      <c r="AH51" s="31" t="s">
        <v>0</v>
      </c>
      <c r="AI51" s="33">
        <v>23</v>
      </c>
      <c r="AJ51" s="32">
        <v>18</v>
      </c>
      <c r="AK51" s="31" t="s">
        <v>0</v>
      </c>
      <c r="AL51" s="33">
        <v>25</v>
      </c>
      <c r="AM51" s="32"/>
      <c r="AN51" s="31" t="s">
        <v>0</v>
      </c>
      <c r="AO51" s="33"/>
      <c r="AP51" s="14">
        <f t="shared" si="4"/>
        <v>43</v>
      </c>
      <c r="AQ51" s="25" t="s">
        <v>0</v>
      </c>
      <c r="AR51" s="24">
        <f t="shared" si="5"/>
        <v>48</v>
      </c>
      <c r="AS51" s="243"/>
      <c r="AT51" s="240">
        <v>1</v>
      </c>
      <c r="AU51" s="38" t="s">
        <v>145</v>
      </c>
    </row>
    <row r="52" spans="1:47" ht="30" customHeight="1" thickBot="1" x14ac:dyDescent="0.45">
      <c r="A52" s="164"/>
      <c r="B52" s="273"/>
      <c r="C52" s="303"/>
      <c r="D52" s="304"/>
      <c r="E52" s="305"/>
      <c r="F52" s="90">
        <f>AM51</f>
        <v>0</v>
      </c>
      <c r="G52" s="89" t="s">
        <v>0</v>
      </c>
      <c r="H52" s="91">
        <f>AO51</f>
        <v>0</v>
      </c>
      <c r="I52" s="90">
        <f>AO53</f>
        <v>0</v>
      </c>
      <c r="J52" s="89" t="s">
        <v>0</v>
      </c>
      <c r="K52" s="91">
        <f>AM53</f>
        <v>0</v>
      </c>
      <c r="L52" s="90">
        <f>AM48</f>
        <v>0</v>
      </c>
      <c r="M52" s="89" t="s">
        <v>0</v>
      </c>
      <c r="N52" s="91">
        <f>AO48</f>
        <v>0</v>
      </c>
      <c r="O52" s="284">
        <f>F53+I53+L53</f>
        <v>78</v>
      </c>
      <c r="P52" s="286" t="s">
        <v>0</v>
      </c>
      <c r="Q52" s="288">
        <f>H53+K53+N53</f>
        <v>98</v>
      </c>
      <c r="R52" s="289"/>
      <c r="S52" s="290"/>
      <c r="T52" s="291"/>
      <c r="U52" s="2"/>
      <c r="Z52" s="68">
        <v>5</v>
      </c>
      <c r="AA52" s="69" t="str">
        <f>B54</f>
        <v>Hlučín</v>
      </c>
      <c r="AB52" s="70" t="s">
        <v>6</v>
      </c>
      <c r="AC52" s="71">
        <f>B64</f>
        <v>0</v>
      </c>
      <c r="AD52" s="32"/>
      <c r="AE52" s="31" t="s">
        <v>0</v>
      </c>
      <c r="AF52" s="33"/>
      <c r="AG52" s="32"/>
      <c r="AH52" s="31" t="s">
        <v>0</v>
      </c>
      <c r="AI52" s="33"/>
      <c r="AJ52" s="32"/>
      <c r="AK52" s="31" t="s">
        <v>0</v>
      </c>
      <c r="AL52" s="33"/>
      <c r="AM52" s="32"/>
      <c r="AN52" s="31" t="s">
        <v>0</v>
      </c>
      <c r="AO52" s="33"/>
      <c r="AP52" s="14">
        <f t="shared" si="4"/>
        <v>0</v>
      </c>
      <c r="AQ52" s="25" t="s">
        <v>0</v>
      </c>
      <c r="AR52" s="24">
        <f t="shared" si="5"/>
        <v>0</v>
      </c>
      <c r="AS52" s="243"/>
      <c r="AT52" s="240"/>
      <c r="AU52" s="38"/>
    </row>
    <row r="53" spans="1:47" ht="30" customHeight="1" thickBot="1" x14ac:dyDescent="0.45">
      <c r="A53" s="164"/>
      <c r="B53" s="266"/>
      <c r="C53" s="306"/>
      <c r="D53" s="307"/>
      <c r="E53" s="308"/>
      <c r="F53" s="92">
        <f>SUM(F50:F52)</f>
        <v>43</v>
      </c>
      <c r="G53" s="93" t="s">
        <v>0</v>
      </c>
      <c r="H53" s="94">
        <f>SUM(H50:H52)</f>
        <v>48</v>
      </c>
      <c r="I53" s="92">
        <f>SUM(I50:I52)</f>
        <v>35</v>
      </c>
      <c r="J53" s="93" t="s">
        <v>0</v>
      </c>
      <c r="K53" s="94">
        <f>SUM(K50:K52)</f>
        <v>50</v>
      </c>
      <c r="L53" s="92">
        <f>SUM(L50:L52)</f>
        <v>0</v>
      </c>
      <c r="M53" s="93" t="s">
        <v>0</v>
      </c>
      <c r="N53" s="94">
        <f>SUM(N50:N52)</f>
        <v>0</v>
      </c>
      <c r="O53" s="292"/>
      <c r="P53" s="293"/>
      <c r="Q53" s="294"/>
      <c r="R53" s="289"/>
      <c r="S53" s="290"/>
      <c r="T53" s="291"/>
      <c r="U53" s="2"/>
      <c r="Z53" s="72">
        <v>6</v>
      </c>
      <c r="AA53" s="207" t="str">
        <f>B59</f>
        <v>Nový Jičín</v>
      </c>
      <c r="AB53" s="208" t="s">
        <v>6</v>
      </c>
      <c r="AC53" s="209" t="str">
        <f>B49</f>
        <v>Raškovice 2014</v>
      </c>
      <c r="AD53" s="36">
        <v>2</v>
      </c>
      <c r="AE53" s="35" t="s">
        <v>0</v>
      </c>
      <c r="AF53" s="37">
        <v>0</v>
      </c>
      <c r="AG53" s="36">
        <v>25</v>
      </c>
      <c r="AH53" s="35" t="s">
        <v>0</v>
      </c>
      <c r="AI53" s="37">
        <v>19</v>
      </c>
      <c r="AJ53" s="36">
        <v>25</v>
      </c>
      <c r="AK53" s="35" t="s">
        <v>0</v>
      </c>
      <c r="AL53" s="37">
        <v>16</v>
      </c>
      <c r="AM53" s="36"/>
      <c r="AN53" s="35" t="s">
        <v>0</v>
      </c>
      <c r="AO53" s="37"/>
      <c r="AP53" s="16">
        <f>AM53+AJ53+AG53</f>
        <v>50</v>
      </c>
      <c r="AQ53" s="17" t="s">
        <v>0</v>
      </c>
      <c r="AR53" s="18">
        <f t="shared" si="5"/>
        <v>35</v>
      </c>
      <c r="AS53" s="246"/>
      <c r="AT53" s="240">
        <v>1</v>
      </c>
      <c r="AU53" s="39" t="s">
        <v>133</v>
      </c>
    </row>
    <row r="54" spans="1:47" ht="30" customHeight="1" thickBot="1" x14ac:dyDescent="0.35">
      <c r="A54" s="164"/>
      <c r="B54" s="265" t="s">
        <v>136</v>
      </c>
      <c r="C54" s="79">
        <f>H49</f>
        <v>1</v>
      </c>
      <c r="D54" s="80" t="s">
        <v>0</v>
      </c>
      <c r="E54" s="81">
        <f>F49</f>
        <v>1</v>
      </c>
      <c r="F54" s="300"/>
      <c r="G54" s="301"/>
      <c r="H54" s="302"/>
      <c r="I54" s="79">
        <f>AD49</f>
        <v>1</v>
      </c>
      <c r="J54" s="80" t="s">
        <v>0</v>
      </c>
      <c r="K54" s="81">
        <f>AF49</f>
        <v>1</v>
      </c>
      <c r="L54" s="79">
        <f>AD52</f>
        <v>0</v>
      </c>
      <c r="M54" s="80" t="s">
        <v>0</v>
      </c>
      <c r="N54" s="81">
        <f>AF52</f>
        <v>0</v>
      </c>
      <c r="O54" s="283">
        <f>L54+I54+C54</f>
        <v>2</v>
      </c>
      <c r="P54" s="285" t="s">
        <v>0</v>
      </c>
      <c r="Q54" s="287">
        <f>N54+K54+E54</f>
        <v>2</v>
      </c>
      <c r="R54" s="289">
        <f>O54</f>
        <v>2</v>
      </c>
      <c r="S54" s="290">
        <f>O57/Q57</f>
        <v>1.1411764705882352</v>
      </c>
      <c r="T54" s="291">
        <v>8</v>
      </c>
      <c r="U54" s="2"/>
    </row>
    <row r="55" spans="1:47" ht="30" customHeight="1" thickBot="1" x14ac:dyDescent="0.35">
      <c r="A55" s="164"/>
      <c r="B55" s="273"/>
      <c r="C55" s="82">
        <f>H50</f>
        <v>23</v>
      </c>
      <c r="D55" s="83" t="s">
        <v>0</v>
      </c>
      <c r="E55" s="84">
        <f>F50</f>
        <v>25</v>
      </c>
      <c r="F55" s="303"/>
      <c r="G55" s="304"/>
      <c r="H55" s="305"/>
      <c r="I55" s="82">
        <f>AG49</f>
        <v>25</v>
      </c>
      <c r="J55" s="85" t="s">
        <v>0</v>
      </c>
      <c r="K55" s="84">
        <f>AI49</f>
        <v>17</v>
      </c>
      <c r="L55" s="82">
        <f>AG52</f>
        <v>0</v>
      </c>
      <c r="M55" s="83" t="s">
        <v>0</v>
      </c>
      <c r="N55" s="84">
        <f>AI52</f>
        <v>0</v>
      </c>
      <c r="O55" s="284"/>
      <c r="P55" s="286"/>
      <c r="Q55" s="288"/>
      <c r="R55" s="289"/>
      <c r="S55" s="290"/>
      <c r="T55" s="291"/>
      <c r="U55" s="2"/>
    </row>
    <row r="56" spans="1:47" ht="30" customHeight="1" thickBot="1" x14ac:dyDescent="0.35">
      <c r="A56" s="164"/>
      <c r="B56" s="273"/>
      <c r="C56" s="86">
        <f>H51</f>
        <v>25</v>
      </c>
      <c r="D56" s="87" t="s">
        <v>0</v>
      </c>
      <c r="E56" s="88">
        <f>F51</f>
        <v>18</v>
      </c>
      <c r="F56" s="303"/>
      <c r="G56" s="304"/>
      <c r="H56" s="305"/>
      <c r="I56" s="86">
        <f>AJ49</f>
        <v>24</v>
      </c>
      <c r="J56" s="87" t="s">
        <v>0</v>
      </c>
      <c r="K56" s="88">
        <f>AL49</f>
        <v>25</v>
      </c>
      <c r="L56" s="86">
        <f>AJ52</f>
        <v>0</v>
      </c>
      <c r="M56" s="87" t="s">
        <v>0</v>
      </c>
      <c r="N56" s="88">
        <f>AL52</f>
        <v>0</v>
      </c>
      <c r="O56" s="284"/>
      <c r="P56" s="286"/>
      <c r="Q56" s="288"/>
      <c r="R56" s="289"/>
      <c r="S56" s="290"/>
      <c r="T56" s="291"/>
      <c r="U56" s="2"/>
    </row>
    <row r="57" spans="1:47" ht="30" customHeight="1" thickBot="1" x14ac:dyDescent="0.35">
      <c r="A57" s="164"/>
      <c r="B57" s="273"/>
      <c r="C57" s="90">
        <f>H52</f>
        <v>0</v>
      </c>
      <c r="D57" s="89" t="s">
        <v>0</v>
      </c>
      <c r="E57" s="91">
        <f>F52</f>
        <v>0</v>
      </c>
      <c r="F57" s="303"/>
      <c r="G57" s="304"/>
      <c r="H57" s="305"/>
      <c r="I57" s="90">
        <f>AM49</f>
        <v>0</v>
      </c>
      <c r="J57" s="85" t="s">
        <v>0</v>
      </c>
      <c r="K57" s="91">
        <f>AO49</f>
        <v>0</v>
      </c>
      <c r="L57" s="90">
        <f>AM52</f>
        <v>0</v>
      </c>
      <c r="M57" s="89" t="s">
        <v>0</v>
      </c>
      <c r="N57" s="91">
        <f>AO52</f>
        <v>0</v>
      </c>
      <c r="O57" s="284">
        <f>L58+I58+C58</f>
        <v>97</v>
      </c>
      <c r="P57" s="286" t="s">
        <v>0</v>
      </c>
      <c r="Q57" s="288">
        <f>N58+K58+E58</f>
        <v>85</v>
      </c>
      <c r="R57" s="289"/>
      <c r="S57" s="290"/>
      <c r="T57" s="291"/>
      <c r="U57" s="2"/>
    </row>
    <row r="58" spans="1:47" ht="30" customHeight="1" thickBot="1" x14ac:dyDescent="0.35">
      <c r="A58" s="164"/>
      <c r="B58" s="266"/>
      <c r="C58" s="92">
        <f>SUM(C55:C57)</f>
        <v>48</v>
      </c>
      <c r="D58" s="93" t="s">
        <v>0</v>
      </c>
      <c r="E58" s="94">
        <f>SUM(E55:E57)</f>
        <v>43</v>
      </c>
      <c r="F58" s="306"/>
      <c r="G58" s="307"/>
      <c r="H58" s="308"/>
      <c r="I58" s="92">
        <f>SUM(I55:I57)</f>
        <v>49</v>
      </c>
      <c r="J58" s="93" t="s">
        <v>0</v>
      </c>
      <c r="K58" s="94">
        <f>SUM(K55:K57)</f>
        <v>42</v>
      </c>
      <c r="L58" s="92">
        <f>SUM(L55:L57)</f>
        <v>0</v>
      </c>
      <c r="M58" s="93" t="s">
        <v>0</v>
      </c>
      <c r="N58" s="94">
        <f>SUM(N55:N57)</f>
        <v>0</v>
      </c>
      <c r="O58" s="292"/>
      <c r="P58" s="293"/>
      <c r="Q58" s="294"/>
      <c r="R58" s="289"/>
      <c r="S58" s="290"/>
      <c r="T58" s="291"/>
      <c r="U58" s="2"/>
    </row>
    <row r="59" spans="1:47" ht="30" customHeight="1" thickBot="1" x14ac:dyDescent="0.35">
      <c r="A59" s="164"/>
      <c r="B59" s="265" t="s">
        <v>137</v>
      </c>
      <c r="C59" s="79">
        <f>K49</f>
        <v>2</v>
      </c>
      <c r="D59" s="80" t="s">
        <v>0</v>
      </c>
      <c r="E59" s="81">
        <f>I49</f>
        <v>0</v>
      </c>
      <c r="F59" s="79">
        <f>K54</f>
        <v>1</v>
      </c>
      <c r="G59" s="80" t="s">
        <v>0</v>
      </c>
      <c r="H59" s="81">
        <f>I54</f>
        <v>1</v>
      </c>
      <c r="I59" s="300"/>
      <c r="J59" s="301"/>
      <c r="K59" s="302"/>
      <c r="L59" s="79">
        <f>AF50</f>
        <v>0</v>
      </c>
      <c r="M59" s="80" t="s">
        <v>0</v>
      </c>
      <c r="N59" s="81">
        <f>AD50</f>
        <v>0</v>
      </c>
      <c r="O59" s="283">
        <f>L59+F59+C59</f>
        <v>3</v>
      </c>
      <c r="P59" s="285" t="s">
        <v>0</v>
      </c>
      <c r="Q59" s="287">
        <f>N59+H59+E59</f>
        <v>1</v>
      </c>
      <c r="R59" s="289">
        <f>O59</f>
        <v>3</v>
      </c>
      <c r="S59" s="290">
        <f>O62/Q62</f>
        <v>1.0952380952380953</v>
      </c>
      <c r="T59" s="291">
        <v>7</v>
      </c>
      <c r="U59" s="2"/>
    </row>
    <row r="60" spans="1:47" ht="30" customHeight="1" thickBot="1" x14ac:dyDescent="0.35">
      <c r="A60" s="164"/>
      <c r="B60" s="273"/>
      <c r="C60" s="82">
        <f>K50</f>
        <v>25</v>
      </c>
      <c r="D60" s="83" t="s">
        <v>0</v>
      </c>
      <c r="E60" s="84">
        <f>I50</f>
        <v>19</v>
      </c>
      <c r="F60" s="82">
        <f>K55</f>
        <v>17</v>
      </c>
      <c r="G60" s="83" t="s">
        <v>0</v>
      </c>
      <c r="H60" s="84">
        <f>I55</f>
        <v>25</v>
      </c>
      <c r="I60" s="303"/>
      <c r="J60" s="304"/>
      <c r="K60" s="305"/>
      <c r="L60" s="82">
        <f>AI50</f>
        <v>0</v>
      </c>
      <c r="M60" s="83" t="s">
        <v>0</v>
      </c>
      <c r="N60" s="84">
        <f>AG50</f>
        <v>0</v>
      </c>
      <c r="O60" s="284"/>
      <c r="P60" s="286"/>
      <c r="Q60" s="288"/>
      <c r="R60" s="289"/>
      <c r="S60" s="290"/>
      <c r="T60" s="291"/>
      <c r="U60" s="2"/>
    </row>
    <row r="61" spans="1:47" ht="30" customHeight="1" thickBot="1" x14ac:dyDescent="0.35">
      <c r="A61" s="164"/>
      <c r="B61" s="273"/>
      <c r="C61" s="86">
        <f>K51</f>
        <v>25</v>
      </c>
      <c r="D61" s="87" t="s">
        <v>0</v>
      </c>
      <c r="E61" s="88">
        <f>I51</f>
        <v>16</v>
      </c>
      <c r="F61" s="86">
        <f>K56</f>
        <v>25</v>
      </c>
      <c r="G61" s="87" t="s">
        <v>0</v>
      </c>
      <c r="H61" s="88">
        <f>I56</f>
        <v>24</v>
      </c>
      <c r="I61" s="303"/>
      <c r="J61" s="304"/>
      <c r="K61" s="305"/>
      <c r="L61" s="86">
        <f>AL50</f>
        <v>0</v>
      </c>
      <c r="M61" s="87" t="s">
        <v>0</v>
      </c>
      <c r="N61" s="88">
        <f>AJ50</f>
        <v>0</v>
      </c>
      <c r="O61" s="284"/>
      <c r="P61" s="286"/>
      <c r="Q61" s="288"/>
      <c r="R61" s="289"/>
      <c r="S61" s="290"/>
      <c r="T61" s="291"/>
      <c r="U61" s="2"/>
      <c r="W61" s="252"/>
      <c r="X61" s="252"/>
      <c r="Y61" s="252"/>
    </row>
    <row r="62" spans="1:47" ht="30" customHeight="1" thickBot="1" x14ac:dyDescent="0.35">
      <c r="A62" s="164"/>
      <c r="B62" s="273"/>
      <c r="C62" s="90">
        <f>K52</f>
        <v>0</v>
      </c>
      <c r="D62" s="89" t="s">
        <v>0</v>
      </c>
      <c r="E62" s="91">
        <f>I52</f>
        <v>0</v>
      </c>
      <c r="F62" s="90">
        <f>K57</f>
        <v>0</v>
      </c>
      <c r="G62" s="89" t="s">
        <v>0</v>
      </c>
      <c r="H62" s="91">
        <f>I57</f>
        <v>0</v>
      </c>
      <c r="I62" s="303"/>
      <c r="J62" s="304"/>
      <c r="K62" s="305"/>
      <c r="L62" s="90">
        <f>AO50</f>
        <v>0</v>
      </c>
      <c r="M62" s="89" t="s">
        <v>0</v>
      </c>
      <c r="N62" s="91">
        <f>AM50</f>
        <v>0</v>
      </c>
      <c r="O62" s="284">
        <f>L63+F63+C63</f>
        <v>92</v>
      </c>
      <c r="P62" s="286" t="s">
        <v>0</v>
      </c>
      <c r="Q62" s="288">
        <f>N63+H63+E63</f>
        <v>84</v>
      </c>
      <c r="R62" s="289"/>
      <c r="S62" s="290"/>
      <c r="T62" s="291"/>
      <c r="U62" s="2"/>
      <c r="W62" s="4"/>
      <c r="X62" s="4"/>
      <c r="Y62" s="4"/>
      <c r="Z62" s="4"/>
      <c r="AA62" s="19"/>
      <c r="AB62" s="19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126"/>
    </row>
    <row r="63" spans="1:47" ht="30" customHeight="1" thickBot="1" x14ac:dyDescent="0.5">
      <c r="A63" s="164"/>
      <c r="B63" s="266"/>
      <c r="C63" s="92">
        <f>SUM(C60:C62)</f>
        <v>50</v>
      </c>
      <c r="D63" s="93" t="s">
        <v>0</v>
      </c>
      <c r="E63" s="94">
        <f>SUM(E60:E62)</f>
        <v>35</v>
      </c>
      <c r="F63" s="92">
        <f>SUM(F60:F62)</f>
        <v>42</v>
      </c>
      <c r="G63" s="93" t="s">
        <v>0</v>
      </c>
      <c r="H63" s="94">
        <f>SUM(H60:H62)</f>
        <v>49</v>
      </c>
      <c r="I63" s="306"/>
      <c r="J63" s="307"/>
      <c r="K63" s="308"/>
      <c r="L63" s="92">
        <f>SUM(L60:L62)</f>
        <v>0</v>
      </c>
      <c r="M63" s="93" t="s">
        <v>0</v>
      </c>
      <c r="N63" s="94">
        <f>SUM(N60:N62)</f>
        <v>0</v>
      </c>
      <c r="O63" s="292"/>
      <c r="P63" s="293"/>
      <c r="Q63" s="294"/>
      <c r="R63" s="289"/>
      <c r="S63" s="290"/>
      <c r="T63" s="291"/>
      <c r="U63" s="2"/>
      <c r="AA63" s="320"/>
      <c r="AB63" s="320"/>
      <c r="AC63" s="320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48"/>
      <c r="AT63" s="219"/>
      <c r="AU63" s="212"/>
    </row>
    <row r="64" spans="1:47" ht="30" customHeight="1" thickBot="1" x14ac:dyDescent="0.4">
      <c r="A64" s="164"/>
      <c r="B64" s="265"/>
      <c r="C64" s="79">
        <f>N49</f>
        <v>0</v>
      </c>
      <c r="D64" s="80" t="s">
        <v>0</v>
      </c>
      <c r="E64" s="81">
        <f>L49</f>
        <v>0</v>
      </c>
      <c r="F64" s="79">
        <f>N54</f>
        <v>0</v>
      </c>
      <c r="G64" s="80" t="s">
        <v>0</v>
      </c>
      <c r="H64" s="81">
        <f>L54</f>
        <v>0</v>
      </c>
      <c r="I64" s="79">
        <f>N59</f>
        <v>0</v>
      </c>
      <c r="J64" s="80" t="s">
        <v>0</v>
      </c>
      <c r="K64" s="81">
        <f>L59</f>
        <v>0</v>
      </c>
      <c r="L64" s="300"/>
      <c r="M64" s="301"/>
      <c r="N64" s="302"/>
      <c r="O64" s="283">
        <f>I64+F64+C64</f>
        <v>0</v>
      </c>
      <c r="P64" s="285" t="s">
        <v>0</v>
      </c>
      <c r="Q64" s="287">
        <f>K64+H64+E64</f>
        <v>0</v>
      </c>
      <c r="R64" s="289">
        <f>O64</f>
        <v>0</v>
      </c>
      <c r="S64" s="290" t="e">
        <f>O67/Q67</f>
        <v>#DIV/0!</v>
      </c>
      <c r="T64" s="291"/>
      <c r="U64" s="2"/>
      <c r="AA64" s="215"/>
      <c r="AB64" s="216"/>
      <c r="AC64" s="217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49"/>
      <c r="AT64" s="219"/>
      <c r="AU64" s="55"/>
    </row>
    <row r="65" spans="1:47" ht="30" customHeight="1" thickBot="1" x14ac:dyDescent="0.4">
      <c r="A65" s="164"/>
      <c r="B65" s="273"/>
      <c r="C65" s="82">
        <f>N50</f>
        <v>0</v>
      </c>
      <c r="D65" s="83" t="s">
        <v>0</v>
      </c>
      <c r="E65" s="84">
        <f>L50</f>
        <v>0</v>
      </c>
      <c r="F65" s="82">
        <f>N55</f>
        <v>0</v>
      </c>
      <c r="G65" s="83" t="s">
        <v>0</v>
      </c>
      <c r="H65" s="84">
        <f>L55</f>
        <v>0</v>
      </c>
      <c r="I65" s="82">
        <f>N60</f>
        <v>0</v>
      </c>
      <c r="J65" s="83" t="s">
        <v>0</v>
      </c>
      <c r="K65" s="84">
        <f>L60</f>
        <v>0</v>
      </c>
      <c r="L65" s="303"/>
      <c r="M65" s="304"/>
      <c r="N65" s="305"/>
      <c r="O65" s="284"/>
      <c r="P65" s="286"/>
      <c r="Q65" s="288"/>
      <c r="R65" s="289"/>
      <c r="S65" s="290"/>
      <c r="T65" s="291"/>
      <c r="U65" s="2"/>
      <c r="AA65" s="215"/>
      <c r="AB65" s="216"/>
      <c r="AC65" s="217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49"/>
      <c r="AT65" s="219"/>
      <c r="AU65" s="55"/>
    </row>
    <row r="66" spans="1:47" ht="30" customHeight="1" thickBot="1" x14ac:dyDescent="0.5">
      <c r="A66" s="164"/>
      <c r="B66" s="273"/>
      <c r="C66" s="86">
        <f>N51</f>
        <v>0</v>
      </c>
      <c r="D66" s="87" t="s">
        <v>0</v>
      </c>
      <c r="E66" s="88">
        <f>L51</f>
        <v>0</v>
      </c>
      <c r="F66" s="86">
        <f>N56</f>
        <v>0</v>
      </c>
      <c r="G66" s="87" t="s">
        <v>0</v>
      </c>
      <c r="H66" s="88">
        <f>L56</f>
        <v>0</v>
      </c>
      <c r="I66" s="86">
        <f>N61</f>
        <v>0</v>
      </c>
      <c r="J66" s="87" t="s">
        <v>0</v>
      </c>
      <c r="K66" s="88">
        <f>L61</f>
        <v>0</v>
      </c>
      <c r="L66" s="303"/>
      <c r="M66" s="304"/>
      <c r="N66" s="305"/>
      <c r="O66" s="284"/>
      <c r="P66" s="286"/>
      <c r="Q66" s="288"/>
      <c r="R66" s="289"/>
      <c r="S66" s="290"/>
      <c r="T66" s="291"/>
      <c r="U66" s="2"/>
      <c r="AA66" s="220"/>
      <c r="AB66" s="221"/>
      <c r="AC66" s="217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18"/>
      <c r="AQ66" s="222"/>
      <c r="AR66" s="218"/>
      <c r="AS66" s="249"/>
      <c r="AT66" s="219"/>
      <c r="AU66" s="55"/>
    </row>
    <row r="67" spans="1:47" ht="30" customHeight="1" thickBot="1" x14ac:dyDescent="0.5">
      <c r="A67" s="164"/>
      <c r="B67" s="273"/>
      <c r="C67" s="90">
        <f>N52</f>
        <v>0</v>
      </c>
      <c r="D67" s="89" t="s">
        <v>0</v>
      </c>
      <c r="E67" s="91">
        <f>L52</f>
        <v>0</v>
      </c>
      <c r="F67" s="90">
        <f>N57</f>
        <v>0</v>
      </c>
      <c r="G67" s="89" t="s">
        <v>0</v>
      </c>
      <c r="H67" s="91">
        <f>L57</f>
        <v>0</v>
      </c>
      <c r="I67" s="90">
        <f>N62</f>
        <v>0</v>
      </c>
      <c r="J67" s="89" t="s">
        <v>0</v>
      </c>
      <c r="K67" s="91">
        <f>L62</f>
        <v>0</v>
      </c>
      <c r="L67" s="303"/>
      <c r="M67" s="304"/>
      <c r="N67" s="305"/>
      <c r="O67" s="284">
        <f>I68+F68+C68</f>
        <v>0</v>
      </c>
      <c r="P67" s="286" t="s">
        <v>0</v>
      </c>
      <c r="Q67" s="288">
        <f>K68+H68+E68</f>
        <v>0</v>
      </c>
      <c r="R67" s="289"/>
      <c r="S67" s="290"/>
      <c r="T67" s="291"/>
      <c r="U67" s="2"/>
      <c r="AA67" s="223"/>
      <c r="AB67" s="221"/>
      <c r="AC67" s="215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18"/>
      <c r="AQ67" s="222"/>
      <c r="AR67" s="218"/>
      <c r="AS67" s="249"/>
      <c r="AT67" s="219"/>
      <c r="AU67" s="55"/>
    </row>
    <row r="68" spans="1:47" ht="30" customHeight="1" thickBot="1" x14ac:dyDescent="0.35">
      <c r="A68" s="164"/>
      <c r="B68" s="266"/>
      <c r="C68" s="92">
        <f>SUM(C65:C67)</f>
        <v>0</v>
      </c>
      <c r="D68" s="93" t="s">
        <v>0</v>
      </c>
      <c r="E68" s="94">
        <f>SUM(E65:E67)</f>
        <v>0</v>
      </c>
      <c r="F68" s="92">
        <f>SUM(F65:F67)</f>
        <v>0</v>
      </c>
      <c r="G68" s="93" t="s">
        <v>0</v>
      </c>
      <c r="H68" s="94">
        <f>SUM(H65:H67)</f>
        <v>0</v>
      </c>
      <c r="I68" s="92">
        <f>SUM(I65:I67)</f>
        <v>0</v>
      </c>
      <c r="J68" s="93" t="s">
        <v>0</v>
      </c>
      <c r="K68" s="94">
        <f>SUM(K65:K67)</f>
        <v>0</v>
      </c>
      <c r="L68" s="306"/>
      <c r="M68" s="307"/>
      <c r="N68" s="308"/>
      <c r="O68" s="292"/>
      <c r="P68" s="293"/>
      <c r="Q68" s="294"/>
      <c r="R68" s="289"/>
      <c r="S68" s="290"/>
      <c r="T68" s="291"/>
      <c r="U68" s="2"/>
    </row>
    <row r="69" spans="1:47" ht="30" customHeight="1" x14ac:dyDescent="0.35">
      <c r="A69" s="164"/>
      <c r="B69" s="99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23"/>
      <c r="S69" s="6"/>
      <c r="T69" s="100"/>
      <c r="U69" s="2"/>
      <c r="W69" s="101"/>
      <c r="AL69" s="59"/>
      <c r="AM69" s="59"/>
      <c r="AN69" s="59"/>
      <c r="AO69" s="3"/>
      <c r="AS69" s="22"/>
    </row>
    <row r="70" spans="1:47" ht="30" customHeight="1" x14ac:dyDescent="0.3">
      <c r="A70"/>
      <c r="B70"/>
      <c r="V70" s="19"/>
      <c r="W70" s="19"/>
      <c r="X70" s="19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0"/>
      <c r="AP70" s="2"/>
    </row>
  </sheetData>
  <mergeCells count="199">
    <mergeCell ref="AP1:AR1"/>
    <mergeCell ref="O2:Q2"/>
    <mergeCell ref="C3:E7"/>
    <mergeCell ref="O3:O5"/>
    <mergeCell ref="P3:P5"/>
    <mergeCell ref="Q3:Q5"/>
    <mergeCell ref="R3:R7"/>
    <mergeCell ref="S3:S7"/>
    <mergeCell ref="T3:T7"/>
    <mergeCell ref="O6:O7"/>
    <mergeCell ref="P6:P7"/>
    <mergeCell ref="Q6:Q7"/>
    <mergeCell ref="AD1:AF1"/>
    <mergeCell ref="AG1:AI1"/>
    <mergeCell ref="AJ1:AL1"/>
    <mergeCell ref="AM1:AO1"/>
    <mergeCell ref="AA1:AC1"/>
    <mergeCell ref="B1:B2"/>
    <mergeCell ref="C1:E2"/>
    <mergeCell ref="F1:H2"/>
    <mergeCell ref="I1:K2"/>
    <mergeCell ref="L1:N2"/>
    <mergeCell ref="O1:Q1"/>
    <mergeCell ref="R1:R2"/>
    <mergeCell ref="S1:S2"/>
    <mergeCell ref="T1:T2"/>
    <mergeCell ref="B18:B22"/>
    <mergeCell ref="B3:B7"/>
    <mergeCell ref="B8:B12"/>
    <mergeCell ref="B13:B17"/>
    <mergeCell ref="F8:H12"/>
    <mergeCell ref="O8:O10"/>
    <mergeCell ref="P8:P10"/>
    <mergeCell ref="Q8:Q10"/>
    <mergeCell ref="R8:R12"/>
    <mergeCell ref="O16:O17"/>
    <mergeCell ref="P16:P17"/>
    <mergeCell ref="Q16:Q17"/>
    <mergeCell ref="L18:N22"/>
    <mergeCell ref="O18:O20"/>
    <mergeCell ref="P18:P20"/>
    <mergeCell ref="Q18:Q20"/>
    <mergeCell ref="R18:R22"/>
    <mergeCell ref="O21:O22"/>
    <mergeCell ref="P21:P22"/>
    <mergeCell ref="Q21:Q22"/>
    <mergeCell ref="S8:S12"/>
    <mergeCell ref="T8:T12"/>
    <mergeCell ref="O11:O12"/>
    <mergeCell ref="P11:P12"/>
    <mergeCell ref="Q11:Q12"/>
    <mergeCell ref="R26:R30"/>
    <mergeCell ref="S26:S30"/>
    <mergeCell ref="T26:T30"/>
    <mergeCell ref="O29:O30"/>
    <mergeCell ref="P29:P30"/>
    <mergeCell ref="Q29:Q30"/>
    <mergeCell ref="R13:R17"/>
    <mergeCell ref="S13:S17"/>
    <mergeCell ref="T13:T17"/>
    <mergeCell ref="S18:S22"/>
    <mergeCell ref="T18:T22"/>
    <mergeCell ref="I13:K17"/>
    <mergeCell ref="O13:O15"/>
    <mergeCell ref="P13:P15"/>
    <mergeCell ref="Q13:Q15"/>
    <mergeCell ref="AG24:AI24"/>
    <mergeCell ref="AJ24:AL24"/>
    <mergeCell ref="AM24:AO24"/>
    <mergeCell ref="AP24:AR24"/>
    <mergeCell ref="S24:S25"/>
    <mergeCell ref="T24:T25"/>
    <mergeCell ref="AA24:AC24"/>
    <mergeCell ref="AD24:AF24"/>
    <mergeCell ref="R24:R25"/>
    <mergeCell ref="W15:Y15"/>
    <mergeCell ref="Z15:AB15"/>
    <mergeCell ref="AC15:AE15"/>
    <mergeCell ref="AF15:AH15"/>
    <mergeCell ref="AI15:AK15"/>
    <mergeCell ref="AL15:AN15"/>
    <mergeCell ref="AJ47:AL47"/>
    <mergeCell ref="AM47:AO47"/>
    <mergeCell ref="AP47:AR47"/>
    <mergeCell ref="O48:Q48"/>
    <mergeCell ref="B49:B53"/>
    <mergeCell ref="C49:E53"/>
    <mergeCell ref="O49:O51"/>
    <mergeCell ref="P49:P51"/>
    <mergeCell ref="Q49:Q51"/>
    <mergeCell ref="R49:R53"/>
    <mergeCell ref="R47:R48"/>
    <mergeCell ref="S47:S48"/>
    <mergeCell ref="T47:T48"/>
    <mergeCell ref="AA47:AC47"/>
    <mergeCell ref="AD47:AF47"/>
    <mergeCell ref="AG47:AI47"/>
    <mergeCell ref="B47:B48"/>
    <mergeCell ref="C47:E48"/>
    <mergeCell ref="F47:H48"/>
    <mergeCell ref="I47:K48"/>
    <mergeCell ref="L47:N48"/>
    <mergeCell ref="O47:Q47"/>
    <mergeCell ref="W61:Y61"/>
    <mergeCell ref="O62:O63"/>
    <mergeCell ref="P62:P63"/>
    <mergeCell ref="Q62:Q63"/>
    <mergeCell ref="B59:B63"/>
    <mergeCell ref="I59:K63"/>
    <mergeCell ref="O59:O61"/>
    <mergeCell ref="P59:P61"/>
    <mergeCell ref="Q59:Q61"/>
    <mergeCell ref="R59:R63"/>
    <mergeCell ref="O25:Q25"/>
    <mergeCell ref="B26:B30"/>
    <mergeCell ref="C26:E30"/>
    <mergeCell ref="O26:O28"/>
    <mergeCell ref="P26:P28"/>
    <mergeCell ref="Q26:Q28"/>
    <mergeCell ref="B54:B58"/>
    <mergeCell ref="F54:H58"/>
    <mergeCell ref="O54:O56"/>
    <mergeCell ref="P54:P56"/>
    <mergeCell ref="Q54:Q56"/>
    <mergeCell ref="O57:O58"/>
    <mergeCell ref="P57:P58"/>
    <mergeCell ref="Q57:Q58"/>
    <mergeCell ref="O52:O53"/>
    <mergeCell ref="P52:P53"/>
    <mergeCell ref="Q52:Q53"/>
    <mergeCell ref="B24:B25"/>
    <mergeCell ref="C24:E25"/>
    <mergeCell ref="F24:H25"/>
    <mergeCell ref="I24:K25"/>
    <mergeCell ref="L24:N25"/>
    <mergeCell ref="O24:Q24"/>
    <mergeCell ref="T31:T35"/>
    <mergeCell ref="O34:O35"/>
    <mergeCell ref="P34:P35"/>
    <mergeCell ref="Q34:Q35"/>
    <mergeCell ref="B36:B40"/>
    <mergeCell ref="I36:K40"/>
    <mergeCell ref="O36:O38"/>
    <mergeCell ref="P36:P38"/>
    <mergeCell ref="Q36:Q38"/>
    <mergeCell ref="B31:B35"/>
    <mergeCell ref="F31:H35"/>
    <mergeCell ref="O31:O33"/>
    <mergeCell ref="P31:P33"/>
    <mergeCell ref="Q31:Q33"/>
    <mergeCell ref="R31:R35"/>
    <mergeCell ref="S31:S35"/>
    <mergeCell ref="AF38:AH38"/>
    <mergeCell ref="AI38:AK38"/>
    <mergeCell ref="AL38:AN38"/>
    <mergeCell ref="O39:O40"/>
    <mergeCell ref="P39:P40"/>
    <mergeCell ref="Q39:Q40"/>
    <mergeCell ref="R36:R40"/>
    <mergeCell ref="S36:S40"/>
    <mergeCell ref="T36:T40"/>
    <mergeCell ref="W38:Y38"/>
    <mergeCell ref="Z38:AB38"/>
    <mergeCell ref="AC38:AE38"/>
    <mergeCell ref="B64:B68"/>
    <mergeCell ref="L64:N68"/>
    <mergeCell ref="S41:S45"/>
    <mergeCell ref="T41:T45"/>
    <mergeCell ref="O44:O45"/>
    <mergeCell ref="P44:P45"/>
    <mergeCell ref="Q44:Q45"/>
    <mergeCell ref="B41:B45"/>
    <mergeCell ref="L41:N45"/>
    <mergeCell ref="O41:O43"/>
    <mergeCell ref="P41:P43"/>
    <mergeCell ref="Q41:Q43"/>
    <mergeCell ref="R41:R45"/>
    <mergeCell ref="O64:O66"/>
    <mergeCell ref="P64:P66"/>
    <mergeCell ref="R54:R58"/>
    <mergeCell ref="S54:S58"/>
    <mergeCell ref="T54:T58"/>
    <mergeCell ref="S49:S53"/>
    <mergeCell ref="T49:T53"/>
    <mergeCell ref="S59:S63"/>
    <mergeCell ref="T59:T63"/>
    <mergeCell ref="AD63:AF63"/>
    <mergeCell ref="AG63:AI63"/>
    <mergeCell ref="AJ63:AL63"/>
    <mergeCell ref="AM63:AO63"/>
    <mergeCell ref="AP63:AR63"/>
    <mergeCell ref="AA63:AC63"/>
    <mergeCell ref="S64:S68"/>
    <mergeCell ref="T64:T68"/>
    <mergeCell ref="O67:O68"/>
    <mergeCell ref="P67:P68"/>
    <mergeCell ref="Q67:Q68"/>
    <mergeCell ref="Q64:Q66"/>
    <mergeCell ref="R64:R6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96"/>
  <sheetViews>
    <sheetView tabSelected="1" view="pageBreakPreview" topLeftCell="A13" zoomScale="60" workbookViewId="0">
      <selection activeCell="AC85" sqref="AC85"/>
    </sheetView>
  </sheetViews>
  <sheetFormatPr defaultRowHeight="14.4" x14ac:dyDescent="0.3"/>
  <cols>
    <col min="1" max="1" width="4.5546875" customWidth="1"/>
    <col min="2" max="2" width="25.33203125" customWidth="1"/>
    <col min="3" max="3" width="5.6640625" customWidth="1"/>
    <col min="4" max="4" width="3.5546875" customWidth="1"/>
    <col min="5" max="5" width="6.5546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8.88671875" style="3"/>
    <col min="43" max="43" width="20.5546875" customWidth="1"/>
  </cols>
  <sheetData>
    <row r="1" spans="2:43" ht="39" customHeight="1" thickBot="1" x14ac:dyDescent="0.7">
      <c r="B1" s="345" t="s">
        <v>90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7"/>
      <c r="S1" s="347"/>
      <c r="T1" s="347"/>
      <c r="W1" s="101"/>
    </row>
    <row r="2" spans="2:43" ht="24.9" customHeight="1" thickBot="1" x14ac:dyDescent="0.35">
      <c r="B2" s="254" t="s">
        <v>96</v>
      </c>
      <c r="C2" s="256" t="str">
        <f>B4</f>
        <v>TJ Frenštát</v>
      </c>
      <c r="D2" s="257"/>
      <c r="E2" s="257"/>
      <c r="F2" s="257" t="e">
        <f>B9</f>
        <v>#REF!</v>
      </c>
      <c r="G2" s="257"/>
      <c r="H2" s="257"/>
      <c r="I2" s="257" t="str">
        <f>B14</f>
        <v xml:space="preserve">Raškovice </v>
      </c>
      <c r="J2" s="257"/>
      <c r="K2" s="257"/>
      <c r="L2" s="257" t="str">
        <f>B19</f>
        <v>TJ Ostrava A</v>
      </c>
      <c r="M2" s="257"/>
      <c r="N2" s="257"/>
      <c r="O2" s="263" t="s">
        <v>1</v>
      </c>
      <c r="P2" s="257"/>
      <c r="Q2" s="264"/>
      <c r="R2" s="265" t="s">
        <v>3</v>
      </c>
      <c r="S2" s="267" t="s">
        <v>4</v>
      </c>
      <c r="T2" s="267" t="s">
        <v>5</v>
      </c>
      <c r="U2" s="2"/>
    </row>
    <row r="3" spans="2:43" ht="39.75" customHeight="1" thickBot="1" x14ac:dyDescent="0.35">
      <c r="B3" s="255"/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70" t="s">
        <v>2</v>
      </c>
      <c r="P3" s="271"/>
      <c r="Q3" s="272"/>
      <c r="R3" s="266"/>
      <c r="S3" s="267"/>
      <c r="T3" s="267"/>
      <c r="U3" s="2"/>
    </row>
    <row r="4" spans="2:43" ht="24.9" customHeight="1" thickBot="1" x14ac:dyDescent="0.35">
      <c r="B4" s="265" t="str">
        <f>U16Z!B4</f>
        <v>TJ Frenštát</v>
      </c>
      <c r="C4" s="335"/>
      <c r="D4" s="336"/>
      <c r="E4" s="337"/>
      <c r="F4" s="79">
        <f>Z13</f>
        <v>0</v>
      </c>
      <c r="G4" s="80" t="s">
        <v>0</v>
      </c>
      <c r="H4" s="81">
        <f>AB13</f>
        <v>0</v>
      </c>
      <c r="I4" s="79">
        <f>AB15</f>
        <v>0</v>
      </c>
      <c r="J4" s="80" t="s">
        <v>0</v>
      </c>
      <c r="K4" s="81">
        <f>Z15</f>
        <v>2</v>
      </c>
      <c r="L4" s="79">
        <f>Z10</f>
        <v>0</v>
      </c>
      <c r="M4" s="80" t="s">
        <v>0</v>
      </c>
      <c r="N4" s="81">
        <f>AB10</f>
        <v>2</v>
      </c>
      <c r="O4" s="283">
        <f>F4+I4+L4</f>
        <v>0</v>
      </c>
      <c r="P4" s="285" t="s">
        <v>0</v>
      </c>
      <c r="Q4" s="287">
        <f>H4+K4+N4</f>
        <v>4</v>
      </c>
      <c r="R4" s="289">
        <f>O4</f>
        <v>0</v>
      </c>
      <c r="S4" s="290">
        <f>O7/Q7</f>
        <v>0.66</v>
      </c>
      <c r="T4" s="291">
        <v>3</v>
      </c>
      <c r="U4" s="2"/>
    </row>
    <row r="5" spans="2:43" ht="24.9" customHeight="1" thickBot="1" x14ac:dyDescent="0.35">
      <c r="B5" s="273"/>
      <c r="C5" s="338"/>
      <c r="D5" s="339"/>
      <c r="E5" s="340"/>
      <c r="F5" s="82">
        <f>AC13</f>
        <v>0</v>
      </c>
      <c r="G5" s="83" t="s">
        <v>0</v>
      </c>
      <c r="H5" s="84">
        <f>AE13</f>
        <v>0</v>
      </c>
      <c r="I5" s="82">
        <f>AE15</f>
        <v>18</v>
      </c>
      <c r="J5" s="85" t="s">
        <v>0</v>
      </c>
      <c r="K5" s="84">
        <f>AC15</f>
        <v>25</v>
      </c>
      <c r="L5" s="82">
        <f>AC10</f>
        <v>22</v>
      </c>
      <c r="M5" s="83" t="s">
        <v>0</v>
      </c>
      <c r="N5" s="84">
        <f>AE10</f>
        <v>25</v>
      </c>
      <c r="O5" s="284"/>
      <c r="P5" s="286"/>
      <c r="Q5" s="288"/>
      <c r="R5" s="289"/>
      <c r="S5" s="290"/>
      <c r="T5" s="291"/>
      <c r="U5" s="2"/>
    </row>
    <row r="6" spans="2:43" ht="24.9" customHeight="1" thickBot="1" x14ac:dyDescent="0.35">
      <c r="B6" s="273"/>
      <c r="C6" s="338"/>
      <c r="D6" s="339"/>
      <c r="E6" s="340"/>
      <c r="F6" s="86">
        <f>AF13</f>
        <v>0</v>
      </c>
      <c r="G6" s="87" t="s">
        <v>0</v>
      </c>
      <c r="H6" s="88">
        <f>AH13</f>
        <v>0</v>
      </c>
      <c r="I6" s="86">
        <f>AH15</f>
        <v>14</v>
      </c>
      <c r="J6" s="89" t="s">
        <v>0</v>
      </c>
      <c r="K6" s="88">
        <f>AF15</f>
        <v>25</v>
      </c>
      <c r="L6" s="86">
        <f>AF10</f>
        <v>12</v>
      </c>
      <c r="M6" s="87" t="s">
        <v>0</v>
      </c>
      <c r="N6" s="88">
        <f>AH10</f>
        <v>25</v>
      </c>
      <c r="O6" s="284"/>
      <c r="P6" s="286"/>
      <c r="Q6" s="288"/>
      <c r="R6" s="289"/>
      <c r="S6" s="290"/>
      <c r="T6" s="291"/>
      <c r="U6" s="2"/>
    </row>
    <row r="7" spans="2:43" ht="24.9" customHeight="1" thickBot="1" x14ac:dyDescent="0.35">
      <c r="B7" s="273"/>
      <c r="C7" s="338"/>
      <c r="D7" s="339"/>
      <c r="E7" s="340"/>
      <c r="F7" s="90">
        <f>AI13</f>
        <v>0</v>
      </c>
      <c r="G7" s="89" t="s">
        <v>0</v>
      </c>
      <c r="H7" s="91">
        <f>AK13</f>
        <v>0</v>
      </c>
      <c r="I7" s="90">
        <f>AK15</f>
        <v>0</v>
      </c>
      <c r="J7" s="89" t="s">
        <v>0</v>
      </c>
      <c r="K7" s="91">
        <f>AI15</f>
        <v>0</v>
      </c>
      <c r="L7" s="90">
        <f>AI10</f>
        <v>0</v>
      </c>
      <c r="M7" s="89" t="s">
        <v>0</v>
      </c>
      <c r="N7" s="91">
        <f>AK10</f>
        <v>0</v>
      </c>
      <c r="O7" s="284">
        <f>F8+I8+L8</f>
        <v>66</v>
      </c>
      <c r="P7" s="286" t="s">
        <v>0</v>
      </c>
      <c r="Q7" s="288">
        <f>H8+K8+N8</f>
        <v>100</v>
      </c>
      <c r="R7" s="289"/>
      <c r="S7" s="290"/>
      <c r="T7" s="291"/>
      <c r="U7" s="2"/>
    </row>
    <row r="8" spans="2:43" ht="24.9" customHeight="1" thickBot="1" x14ac:dyDescent="0.35">
      <c r="B8" s="266"/>
      <c r="C8" s="341"/>
      <c r="D8" s="342"/>
      <c r="E8" s="343"/>
      <c r="F8" s="92">
        <f>SUM(F5:F7)</f>
        <v>0</v>
      </c>
      <c r="G8" s="93" t="s">
        <v>0</v>
      </c>
      <c r="H8" s="94">
        <f>SUM(H5:H7)</f>
        <v>0</v>
      </c>
      <c r="I8" s="92">
        <f>SUM(I5:I7)</f>
        <v>32</v>
      </c>
      <c r="J8" s="93" t="s">
        <v>0</v>
      </c>
      <c r="K8" s="94">
        <f>SUM(K5:K7)</f>
        <v>50</v>
      </c>
      <c r="L8" s="92">
        <f>SUM(L5:L7)</f>
        <v>34</v>
      </c>
      <c r="M8" s="93" t="s">
        <v>0</v>
      </c>
      <c r="N8" s="94">
        <f>SUM(N5:N7)</f>
        <v>50</v>
      </c>
      <c r="O8" s="292"/>
      <c r="P8" s="293"/>
      <c r="Q8" s="294"/>
      <c r="R8" s="289"/>
      <c r="S8" s="290"/>
      <c r="T8" s="291"/>
      <c r="U8" s="2"/>
    </row>
    <row r="9" spans="2:43" ht="24.9" customHeight="1" thickBot="1" x14ac:dyDescent="0.45">
      <c r="B9" s="265" t="e">
        <f>U16Z!#REF!</f>
        <v>#REF!</v>
      </c>
      <c r="C9" s="79">
        <f>H4</f>
        <v>0</v>
      </c>
      <c r="D9" s="80" t="s">
        <v>0</v>
      </c>
      <c r="E9" s="81">
        <f>F4</f>
        <v>0</v>
      </c>
      <c r="F9" s="335"/>
      <c r="G9" s="336"/>
      <c r="H9" s="337"/>
      <c r="I9" s="79">
        <f>Z11</f>
        <v>0</v>
      </c>
      <c r="J9" s="80" t="s">
        <v>0</v>
      </c>
      <c r="K9" s="81">
        <f>AB11</f>
        <v>0</v>
      </c>
      <c r="L9" s="79">
        <f>Z14</f>
        <v>0</v>
      </c>
      <c r="M9" s="80" t="s">
        <v>0</v>
      </c>
      <c r="N9" s="81">
        <f>AB14</f>
        <v>0</v>
      </c>
      <c r="O9" s="283">
        <f>L9+I9+C9</f>
        <v>0</v>
      </c>
      <c r="P9" s="285" t="s">
        <v>0</v>
      </c>
      <c r="Q9" s="287">
        <f>N9+K9+E9</f>
        <v>0</v>
      </c>
      <c r="R9" s="289">
        <f>O9</f>
        <v>0</v>
      </c>
      <c r="S9" s="290" t="e">
        <f>O12/Q12</f>
        <v>#DIV/0!</v>
      </c>
      <c r="T9" s="291"/>
      <c r="U9" s="2"/>
      <c r="V9" s="63" t="s">
        <v>34</v>
      </c>
      <c r="W9" s="344" t="s">
        <v>91</v>
      </c>
      <c r="X9" s="344"/>
      <c r="Y9" s="344"/>
      <c r="Z9" s="260" t="s">
        <v>1</v>
      </c>
      <c r="AA9" s="261"/>
      <c r="AB9" s="262"/>
      <c r="AC9" s="260" t="s">
        <v>7</v>
      </c>
      <c r="AD9" s="261"/>
      <c r="AE9" s="262"/>
      <c r="AF9" s="260" t="s">
        <v>8</v>
      </c>
      <c r="AG9" s="261"/>
      <c r="AH9" s="262"/>
      <c r="AI9" s="260" t="s">
        <v>9</v>
      </c>
      <c r="AJ9" s="261"/>
      <c r="AK9" s="262"/>
      <c r="AL9" s="268" t="s">
        <v>2</v>
      </c>
      <c r="AM9" s="261"/>
      <c r="AN9" s="269"/>
      <c r="AO9" s="60" t="s">
        <v>35</v>
      </c>
      <c r="AP9" s="61" t="s">
        <v>13</v>
      </c>
      <c r="AQ9" s="62" t="s">
        <v>29</v>
      </c>
    </row>
    <row r="10" spans="2:43" ht="24.9" customHeight="1" thickBot="1" x14ac:dyDescent="0.45">
      <c r="B10" s="273"/>
      <c r="C10" s="82">
        <f>H5</f>
        <v>0</v>
      </c>
      <c r="D10" s="83" t="s">
        <v>0</v>
      </c>
      <c r="E10" s="84">
        <f>F5</f>
        <v>0</v>
      </c>
      <c r="F10" s="338"/>
      <c r="G10" s="339"/>
      <c r="H10" s="340"/>
      <c r="I10" s="82">
        <f>AC11</f>
        <v>0</v>
      </c>
      <c r="J10" s="85" t="s">
        <v>0</v>
      </c>
      <c r="K10" s="84">
        <f>AE11</f>
        <v>0</v>
      </c>
      <c r="L10" s="82">
        <f>AC14</f>
        <v>0</v>
      </c>
      <c r="M10" s="83" t="s">
        <v>0</v>
      </c>
      <c r="N10" s="84">
        <f>AE14</f>
        <v>0</v>
      </c>
      <c r="O10" s="284"/>
      <c r="P10" s="286"/>
      <c r="Q10" s="288"/>
      <c r="R10" s="289"/>
      <c r="S10" s="290"/>
      <c r="T10" s="291"/>
      <c r="U10" s="2"/>
      <c r="V10" s="64">
        <v>1</v>
      </c>
      <c r="W10" s="224" t="str">
        <f>B4</f>
        <v>TJ Frenštát</v>
      </c>
      <c r="X10" s="225" t="s">
        <v>6</v>
      </c>
      <c r="Y10" s="226" t="str">
        <f>B19</f>
        <v>TJ Ostrava A</v>
      </c>
      <c r="Z10" s="27">
        <v>0</v>
      </c>
      <c r="AA10" s="26" t="s">
        <v>0</v>
      </c>
      <c r="AB10" s="28">
        <v>2</v>
      </c>
      <c r="AC10" s="27">
        <v>22</v>
      </c>
      <c r="AD10" s="26" t="s">
        <v>0</v>
      </c>
      <c r="AE10" s="28">
        <v>25</v>
      </c>
      <c r="AF10" s="27">
        <v>12</v>
      </c>
      <c r="AG10" s="26" t="s">
        <v>0</v>
      </c>
      <c r="AH10" s="28">
        <v>25</v>
      </c>
      <c r="AI10" s="27"/>
      <c r="AJ10" s="26" t="s">
        <v>0</v>
      </c>
      <c r="AK10" s="28"/>
      <c r="AL10" s="13">
        <f>AI10+AF10+AC10</f>
        <v>34</v>
      </c>
      <c r="AM10" s="11" t="s">
        <v>0</v>
      </c>
      <c r="AN10" s="12">
        <f>AK10+AH10+AE10</f>
        <v>50</v>
      </c>
      <c r="AO10" s="213">
        <v>0.44791666666666669</v>
      </c>
      <c r="AP10" s="214">
        <v>5</v>
      </c>
      <c r="AQ10" s="49" t="s">
        <v>132</v>
      </c>
    </row>
    <row r="11" spans="2:43" ht="24.9" customHeight="1" thickBot="1" x14ac:dyDescent="0.45">
      <c r="B11" s="273"/>
      <c r="C11" s="86">
        <f>H6</f>
        <v>0</v>
      </c>
      <c r="D11" s="87" t="s">
        <v>0</v>
      </c>
      <c r="E11" s="88">
        <f>F6</f>
        <v>0</v>
      </c>
      <c r="F11" s="338"/>
      <c r="G11" s="339"/>
      <c r="H11" s="340"/>
      <c r="I11" s="86">
        <f>AF11</f>
        <v>0</v>
      </c>
      <c r="J11" s="87" t="s">
        <v>0</v>
      </c>
      <c r="K11" s="88">
        <f>AH11</f>
        <v>0</v>
      </c>
      <c r="L11" s="86">
        <f>AF14</f>
        <v>0</v>
      </c>
      <c r="M11" s="87" t="s">
        <v>0</v>
      </c>
      <c r="N11" s="88">
        <f>AH14</f>
        <v>0</v>
      </c>
      <c r="O11" s="284"/>
      <c r="P11" s="286"/>
      <c r="Q11" s="288"/>
      <c r="R11" s="289"/>
      <c r="S11" s="290"/>
      <c r="T11" s="291"/>
      <c r="U11" s="2"/>
      <c r="V11" s="68">
        <v>2</v>
      </c>
      <c r="W11" s="69" t="e">
        <f>B9</f>
        <v>#REF!</v>
      </c>
      <c r="X11" s="70" t="s">
        <v>6</v>
      </c>
      <c r="Y11" s="71" t="str">
        <f>B14</f>
        <v xml:space="preserve">Raškovice </v>
      </c>
      <c r="Z11" s="32"/>
      <c r="AA11" s="31"/>
      <c r="AB11" s="33"/>
      <c r="AC11" s="32"/>
      <c r="AD11" s="31" t="s">
        <v>0</v>
      </c>
      <c r="AE11" s="33"/>
      <c r="AF11" s="32"/>
      <c r="AG11" s="31" t="s">
        <v>0</v>
      </c>
      <c r="AH11" s="33"/>
      <c r="AI11" s="32"/>
      <c r="AJ11" s="31" t="s">
        <v>0</v>
      </c>
      <c r="AK11" s="33"/>
      <c r="AL11" s="14">
        <f t="shared" ref="AL11:AL14" si="0">AI11+AF11+AC11</f>
        <v>0</v>
      </c>
      <c r="AM11" s="25" t="s">
        <v>0</v>
      </c>
      <c r="AN11" s="24">
        <f t="shared" ref="AN11:AN15" si="1">AK11+AH11+AE11</f>
        <v>0</v>
      </c>
      <c r="AO11" s="103"/>
      <c r="AP11" s="34"/>
      <c r="AQ11" s="38"/>
    </row>
    <row r="12" spans="2:43" ht="24.9" customHeight="1" thickBot="1" x14ac:dyDescent="0.45">
      <c r="B12" s="273"/>
      <c r="C12" s="90">
        <f>H7</f>
        <v>0</v>
      </c>
      <c r="D12" s="89" t="s">
        <v>0</v>
      </c>
      <c r="E12" s="91">
        <f>F7</f>
        <v>0</v>
      </c>
      <c r="F12" s="338"/>
      <c r="G12" s="339"/>
      <c r="H12" s="340"/>
      <c r="I12" s="90">
        <f>AI11</f>
        <v>0</v>
      </c>
      <c r="J12" s="85" t="s">
        <v>0</v>
      </c>
      <c r="K12" s="91">
        <f>AK11</f>
        <v>0</v>
      </c>
      <c r="L12" s="90">
        <f>AI14</f>
        <v>0</v>
      </c>
      <c r="M12" s="89" t="s">
        <v>0</v>
      </c>
      <c r="N12" s="91">
        <f>AK14</f>
        <v>0</v>
      </c>
      <c r="O12" s="284">
        <f>L13+I13+C13</f>
        <v>0</v>
      </c>
      <c r="P12" s="286" t="s">
        <v>0</v>
      </c>
      <c r="Q12" s="288">
        <f>N13+K13+E13</f>
        <v>0</v>
      </c>
      <c r="R12" s="289"/>
      <c r="S12" s="290"/>
      <c r="T12" s="291"/>
      <c r="U12" s="2"/>
      <c r="V12" s="68">
        <v>3</v>
      </c>
      <c r="W12" s="227" t="str">
        <f>B19</f>
        <v>TJ Ostrava A</v>
      </c>
      <c r="X12" s="228" t="s">
        <v>6</v>
      </c>
      <c r="Y12" s="229" t="str">
        <f>B14</f>
        <v xml:space="preserve">Raškovice </v>
      </c>
      <c r="Z12" s="32">
        <v>2</v>
      </c>
      <c r="AA12" s="31" t="s">
        <v>0</v>
      </c>
      <c r="AB12" s="33">
        <v>0</v>
      </c>
      <c r="AC12" s="32">
        <v>25</v>
      </c>
      <c r="AD12" s="31" t="s">
        <v>0</v>
      </c>
      <c r="AE12" s="33">
        <v>21</v>
      </c>
      <c r="AF12" s="32">
        <v>25</v>
      </c>
      <c r="AG12" s="31" t="s">
        <v>0</v>
      </c>
      <c r="AH12" s="33">
        <v>22</v>
      </c>
      <c r="AI12" s="32"/>
      <c r="AJ12" s="31" t="s">
        <v>0</v>
      </c>
      <c r="AK12" s="33"/>
      <c r="AL12" s="14">
        <f t="shared" si="0"/>
        <v>50</v>
      </c>
      <c r="AM12" s="25" t="s">
        <v>0</v>
      </c>
      <c r="AN12" s="24">
        <f t="shared" si="1"/>
        <v>43</v>
      </c>
      <c r="AO12" s="103">
        <v>0.48958333333333331</v>
      </c>
      <c r="AP12" s="34">
        <v>5</v>
      </c>
      <c r="AQ12" s="38" t="s">
        <v>127</v>
      </c>
    </row>
    <row r="13" spans="2:43" ht="24.9" customHeight="1" thickBot="1" x14ac:dyDescent="0.45">
      <c r="B13" s="266"/>
      <c r="C13" s="92">
        <f>SUM(C10:C12)</f>
        <v>0</v>
      </c>
      <c r="D13" s="93" t="s">
        <v>0</v>
      </c>
      <c r="E13" s="94">
        <f>SUM(E10:E12)</f>
        <v>0</v>
      </c>
      <c r="F13" s="341"/>
      <c r="G13" s="342"/>
      <c r="H13" s="343"/>
      <c r="I13" s="92">
        <f>SUM(I10:I12)</f>
        <v>0</v>
      </c>
      <c r="J13" s="93" t="s">
        <v>0</v>
      </c>
      <c r="K13" s="94">
        <f>SUM(K10:K12)</f>
        <v>0</v>
      </c>
      <c r="L13" s="92">
        <f>SUM(L10:L12)</f>
        <v>0</v>
      </c>
      <c r="M13" s="93" t="s">
        <v>0</v>
      </c>
      <c r="N13" s="94">
        <f>SUM(N10:N12)</f>
        <v>0</v>
      </c>
      <c r="O13" s="292"/>
      <c r="P13" s="293"/>
      <c r="Q13" s="294"/>
      <c r="R13" s="289"/>
      <c r="S13" s="290"/>
      <c r="T13" s="291"/>
      <c r="U13" s="2"/>
      <c r="V13" s="68">
        <v>4</v>
      </c>
      <c r="W13" s="69" t="str">
        <f>B4</f>
        <v>TJ Frenštát</v>
      </c>
      <c r="X13" s="70" t="s">
        <v>6</v>
      </c>
      <c r="Y13" s="71" t="e">
        <f>B9</f>
        <v>#REF!</v>
      </c>
      <c r="Z13" s="32"/>
      <c r="AA13" s="31" t="s">
        <v>0</v>
      </c>
      <c r="AB13" s="33"/>
      <c r="AC13" s="32"/>
      <c r="AD13" s="31" t="s">
        <v>0</v>
      </c>
      <c r="AE13" s="33"/>
      <c r="AF13" s="32"/>
      <c r="AG13" s="31" t="s">
        <v>0</v>
      </c>
      <c r="AH13" s="33"/>
      <c r="AI13" s="32"/>
      <c r="AJ13" s="31" t="s">
        <v>0</v>
      </c>
      <c r="AK13" s="33"/>
      <c r="AL13" s="14">
        <f t="shared" si="0"/>
        <v>0</v>
      </c>
      <c r="AM13" s="25" t="s">
        <v>0</v>
      </c>
      <c r="AN13" s="24">
        <f t="shared" si="1"/>
        <v>0</v>
      </c>
      <c r="AO13" s="103"/>
      <c r="AP13" s="34"/>
      <c r="AQ13" s="38"/>
    </row>
    <row r="14" spans="2:43" ht="24.9" customHeight="1" thickBot="1" x14ac:dyDescent="0.45">
      <c r="B14" s="265" t="str">
        <f>U16Z!B6</f>
        <v xml:space="preserve">Raškovice </v>
      </c>
      <c r="C14" s="79">
        <f>K4</f>
        <v>2</v>
      </c>
      <c r="D14" s="80" t="s">
        <v>0</v>
      </c>
      <c r="E14" s="81">
        <f>I4</f>
        <v>0</v>
      </c>
      <c r="F14" s="79">
        <f>K9</f>
        <v>0</v>
      </c>
      <c r="G14" s="80" t="s">
        <v>0</v>
      </c>
      <c r="H14" s="81">
        <f>I9</f>
        <v>0</v>
      </c>
      <c r="I14" s="335"/>
      <c r="J14" s="336"/>
      <c r="K14" s="337"/>
      <c r="L14" s="79">
        <f>AB12</f>
        <v>0</v>
      </c>
      <c r="M14" s="80" t="s">
        <v>0</v>
      </c>
      <c r="N14" s="81">
        <f>Z12</f>
        <v>2</v>
      </c>
      <c r="O14" s="283">
        <f>L14+F14+C14</f>
        <v>2</v>
      </c>
      <c r="P14" s="285" t="s">
        <v>0</v>
      </c>
      <c r="Q14" s="287">
        <f>N14+H14+E14</f>
        <v>2</v>
      </c>
      <c r="R14" s="289">
        <f>O14</f>
        <v>2</v>
      </c>
      <c r="S14" s="290">
        <f>O17/Q17</f>
        <v>1.1341463414634145</v>
      </c>
      <c r="T14" s="291">
        <v>2</v>
      </c>
      <c r="U14" s="2"/>
      <c r="V14" s="68">
        <v>5</v>
      </c>
      <c r="W14" s="69" t="e">
        <f>B9</f>
        <v>#REF!</v>
      </c>
      <c r="X14" s="70" t="s">
        <v>6</v>
      </c>
      <c r="Y14" s="71" t="str">
        <f>B19</f>
        <v>TJ Ostrava A</v>
      </c>
      <c r="Z14" s="32"/>
      <c r="AA14" s="31" t="s">
        <v>0</v>
      </c>
      <c r="AB14" s="33"/>
      <c r="AC14" s="32"/>
      <c r="AD14" s="31" t="s">
        <v>0</v>
      </c>
      <c r="AE14" s="33"/>
      <c r="AF14" s="32"/>
      <c r="AG14" s="31" t="s">
        <v>0</v>
      </c>
      <c r="AH14" s="33"/>
      <c r="AI14" s="32"/>
      <c r="AJ14" s="31" t="s">
        <v>0</v>
      </c>
      <c r="AK14" s="33"/>
      <c r="AL14" s="14">
        <f t="shared" si="0"/>
        <v>0</v>
      </c>
      <c r="AM14" s="25" t="s">
        <v>0</v>
      </c>
      <c r="AN14" s="24">
        <f t="shared" si="1"/>
        <v>0</v>
      </c>
      <c r="AO14" s="103"/>
      <c r="AP14" s="34"/>
      <c r="AQ14" s="38"/>
    </row>
    <row r="15" spans="2:43" ht="24.9" customHeight="1" thickBot="1" x14ac:dyDescent="0.45">
      <c r="B15" s="273"/>
      <c r="C15" s="82">
        <f>K5</f>
        <v>25</v>
      </c>
      <c r="D15" s="83" t="s">
        <v>0</v>
      </c>
      <c r="E15" s="84">
        <f>I5</f>
        <v>18</v>
      </c>
      <c r="F15" s="82">
        <f>K10</f>
        <v>0</v>
      </c>
      <c r="G15" s="83" t="s">
        <v>0</v>
      </c>
      <c r="H15" s="84">
        <f>I10</f>
        <v>0</v>
      </c>
      <c r="I15" s="338"/>
      <c r="J15" s="339"/>
      <c r="K15" s="340"/>
      <c r="L15" s="82">
        <f>AE12</f>
        <v>21</v>
      </c>
      <c r="M15" s="83" t="s">
        <v>0</v>
      </c>
      <c r="N15" s="84">
        <f>AC12</f>
        <v>25</v>
      </c>
      <c r="O15" s="284"/>
      <c r="P15" s="286"/>
      <c r="Q15" s="288"/>
      <c r="R15" s="289"/>
      <c r="S15" s="290"/>
      <c r="T15" s="291"/>
      <c r="U15" s="2"/>
      <c r="V15" s="72">
        <v>6</v>
      </c>
      <c r="W15" s="230" t="str">
        <f>B14</f>
        <v xml:space="preserve">Raškovice </v>
      </c>
      <c r="X15" s="231" t="s">
        <v>6</v>
      </c>
      <c r="Y15" s="232" t="str">
        <f>B4</f>
        <v>TJ Frenštát</v>
      </c>
      <c r="Z15" s="36">
        <v>2</v>
      </c>
      <c r="AA15" s="35" t="s">
        <v>0</v>
      </c>
      <c r="AB15" s="37">
        <v>0</v>
      </c>
      <c r="AC15" s="36">
        <v>25</v>
      </c>
      <c r="AD15" s="35" t="s">
        <v>0</v>
      </c>
      <c r="AE15" s="37">
        <v>18</v>
      </c>
      <c r="AF15" s="36">
        <v>25</v>
      </c>
      <c r="AG15" s="35" t="s">
        <v>0</v>
      </c>
      <c r="AH15" s="37">
        <v>14</v>
      </c>
      <c r="AI15" s="36"/>
      <c r="AJ15" s="35" t="s">
        <v>0</v>
      </c>
      <c r="AK15" s="37"/>
      <c r="AL15" s="16">
        <f>AI15+AF15+AC15</f>
        <v>50</v>
      </c>
      <c r="AM15" s="17" t="s">
        <v>0</v>
      </c>
      <c r="AN15" s="18">
        <f t="shared" si="1"/>
        <v>32</v>
      </c>
      <c r="AO15" s="41">
        <v>0.53125</v>
      </c>
      <c r="AP15" s="42">
        <v>5</v>
      </c>
      <c r="AQ15" s="39" t="s">
        <v>134</v>
      </c>
    </row>
    <row r="16" spans="2:43" ht="24.9" customHeight="1" thickBot="1" x14ac:dyDescent="0.4">
      <c r="B16" s="273"/>
      <c r="C16" s="86">
        <f>K6</f>
        <v>25</v>
      </c>
      <c r="D16" s="87" t="s">
        <v>0</v>
      </c>
      <c r="E16" s="88">
        <f>I6</f>
        <v>14</v>
      </c>
      <c r="F16" s="86">
        <f>K11</f>
        <v>0</v>
      </c>
      <c r="G16" s="87" t="s">
        <v>0</v>
      </c>
      <c r="H16" s="88">
        <f>I11</f>
        <v>0</v>
      </c>
      <c r="I16" s="338"/>
      <c r="J16" s="339"/>
      <c r="K16" s="340"/>
      <c r="L16" s="86">
        <f>AH12</f>
        <v>22</v>
      </c>
      <c r="M16" s="87" t="s">
        <v>0</v>
      </c>
      <c r="N16" s="88">
        <f>AF12</f>
        <v>25</v>
      </c>
      <c r="O16" s="284"/>
      <c r="P16" s="286"/>
      <c r="Q16" s="288"/>
      <c r="R16" s="289"/>
      <c r="S16" s="290"/>
      <c r="T16" s="291"/>
      <c r="U16" s="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3"/>
      <c r="AM16" s="253"/>
      <c r="AN16" s="253"/>
      <c r="AP16" s="212"/>
    </row>
    <row r="17" spans="1:43" ht="24.9" customHeight="1" thickBot="1" x14ac:dyDescent="0.35">
      <c r="B17" s="273"/>
      <c r="C17" s="90">
        <f>K7</f>
        <v>0</v>
      </c>
      <c r="D17" s="89" t="s">
        <v>0</v>
      </c>
      <c r="E17" s="91">
        <f>I7</f>
        <v>0</v>
      </c>
      <c r="F17" s="90">
        <f>K12</f>
        <v>0</v>
      </c>
      <c r="G17" s="89" t="s">
        <v>0</v>
      </c>
      <c r="H17" s="91">
        <f>I12</f>
        <v>0</v>
      </c>
      <c r="I17" s="338"/>
      <c r="J17" s="339"/>
      <c r="K17" s="340"/>
      <c r="L17" s="90">
        <f>AK12</f>
        <v>0</v>
      </c>
      <c r="M17" s="89" t="s">
        <v>0</v>
      </c>
      <c r="N17" s="91">
        <f>AI12</f>
        <v>0</v>
      </c>
      <c r="O17" s="284">
        <f>L18+F18+C18</f>
        <v>93</v>
      </c>
      <c r="P17" s="286" t="s">
        <v>0</v>
      </c>
      <c r="Q17" s="288">
        <f>N18+H18+E18</f>
        <v>82</v>
      </c>
      <c r="R17" s="289"/>
      <c r="S17" s="290"/>
      <c r="T17" s="291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8"/>
      <c r="AM17" s="58"/>
      <c r="AN17" s="58"/>
      <c r="AO17" s="21"/>
    </row>
    <row r="18" spans="1:43" ht="24.9" customHeight="1" thickBot="1" x14ac:dyDescent="0.35">
      <c r="B18" s="266"/>
      <c r="C18" s="92">
        <f>SUM(C15:C17)</f>
        <v>50</v>
      </c>
      <c r="D18" s="93" t="s">
        <v>0</v>
      </c>
      <c r="E18" s="94">
        <f>SUM(E15:E17)</f>
        <v>32</v>
      </c>
      <c r="F18" s="92">
        <f>SUM(F15:F17)</f>
        <v>0</v>
      </c>
      <c r="G18" s="93" t="s">
        <v>0</v>
      </c>
      <c r="H18" s="94">
        <f>SUM(H15:H17)</f>
        <v>0</v>
      </c>
      <c r="I18" s="341"/>
      <c r="J18" s="342"/>
      <c r="K18" s="343"/>
      <c r="L18" s="92">
        <f>SUM(L15:L17)</f>
        <v>43</v>
      </c>
      <c r="M18" s="93" t="s">
        <v>0</v>
      </c>
      <c r="N18" s="94">
        <f>SUM(N15:N17)</f>
        <v>50</v>
      </c>
      <c r="O18" s="292"/>
      <c r="P18" s="293"/>
      <c r="Q18" s="294"/>
      <c r="R18" s="289"/>
      <c r="S18" s="290"/>
      <c r="T18" s="291"/>
      <c r="U18" s="2"/>
      <c r="AL18" s="59"/>
      <c r="AM18" s="59"/>
      <c r="AN18" s="59"/>
    </row>
    <row r="19" spans="1:43" ht="24.9" customHeight="1" thickBot="1" x14ac:dyDescent="0.35">
      <c r="B19" s="265" t="str">
        <f>U16Z!B5</f>
        <v>TJ Ostrava A</v>
      </c>
      <c r="C19" s="79">
        <f>N4</f>
        <v>2</v>
      </c>
      <c r="D19" s="80" t="s">
        <v>0</v>
      </c>
      <c r="E19" s="81">
        <f>L4</f>
        <v>0</v>
      </c>
      <c r="F19" s="79">
        <f>N9</f>
        <v>0</v>
      </c>
      <c r="G19" s="80" t="s">
        <v>0</v>
      </c>
      <c r="H19" s="81">
        <f>L9</f>
        <v>0</v>
      </c>
      <c r="I19" s="79">
        <v>2</v>
      </c>
      <c r="J19" s="80" t="s">
        <v>0</v>
      </c>
      <c r="K19" s="81">
        <f>L14</f>
        <v>0</v>
      </c>
      <c r="L19" s="335"/>
      <c r="M19" s="336"/>
      <c r="N19" s="337"/>
      <c r="O19" s="283">
        <f>I19+F19+C19</f>
        <v>4</v>
      </c>
      <c r="P19" s="285" t="s">
        <v>0</v>
      </c>
      <c r="Q19" s="287">
        <f>K19+H19+E19</f>
        <v>0</v>
      </c>
      <c r="R19" s="289">
        <f>O19</f>
        <v>4</v>
      </c>
      <c r="S19" s="290">
        <f>O22/Q22</f>
        <v>1.2987012987012987</v>
      </c>
      <c r="T19" s="291">
        <v>1</v>
      </c>
      <c r="U19" s="2"/>
      <c r="AL19" s="59"/>
      <c r="AM19" s="59"/>
      <c r="AN19" s="59"/>
    </row>
    <row r="20" spans="1:43" ht="24.9" customHeight="1" thickBot="1" x14ac:dyDescent="0.35">
      <c r="B20" s="273"/>
      <c r="C20" s="82">
        <f>N5</f>
        <v>25</v>
      </c>
      <c r="D20" s="83" t="s">
        <v>0</v>
      </c>
      <c r="E20" s="84">
        <f>L5</f>
        <v>22</v>
      </c>
      <c r="F20" s="82">
        <f>N10</f>
        <v>0</v>
      </c>
      <c r="G20" s="83" t="s">
        <v>0</v>
      </c>
      <c r="H20" s="84">
        <f>L10</f>
        <v>0</v>
      </c>
      <c r="I20" s="82">
        <f>N15</f>
        <v>25</v>
      </c>
      <c r="J20" s="83" t="s">
        <v>0</v>
      </c>
      <c r="K20" s="84">
        <f>L15</f>
        <v>21</v>
      </c>
      <c r="L20" s="338"/>
      <c r="M20" s="339"/>
      <c r="N20" s="340"/>
      <c r="O20" s="284"/>
      <c r="P20" s="286"/>
      <c r="Q20" s="288"/>
      <c r="R20" s="289"/>
      <c r="S20" s="290"/>
      <c r="T20" s="291"/>
      <c r="U20" s="2"/>
      <c r="AL20" s="59"/>
      <c r="AM20" s="59"/>
      <c r="AN20" s="59"/>
    </row>
    <row r="21" spans="1:43" ht="24.9" customHeight="1" thickBot="1" x14ac:dyDescent="0.35">
      <c r="B21" s="273"/>
      <c r="C21" s="86">
        <f>N6</f>
        <v>25</v>
      </c>
      <c r="D21" s="87" t="s">
        <v>0</v>
      </c>
      <c r="E21" s="88">
        <f>L6</f>
        <v>12</v>
      </c>
      <c r="F21" s="86">
        <f>N11</f>
        <v>0</v>
      </c>
      <c r="G21" s="87" t="s">
        <v>0</v>
      </c>
      <c r="H21" s="88">
        <f>L11</f>
        <v>0</v>
      </c>
      <c r="I21" s="86">
        <f>N16</f>
        <v>25</v>
      </c>
      <c r="J21" s="87" t="s">
        <v>0</v>
      </c>
      <c r="K21" s="88">
        <f>L16</f>
        <v>22</v>
      </c>
      <c r="L21" s="338"/>
      <c r="M21" s="339"/>
      <c r="N21" s="340"/>
      <c r="O21" s="284"/>
      <c r="P21" s="286"/>
      <c r="Q21" s="288"/>
      <c r="R21" s="289"/>
      <c r="S21" s="290"/>
      <c r="T21" s="291"/>
      <c r="U21" s="2"/>
      <c r="AL21" s="59"/>
      <c r="AM21" s="59"/>
      <c r="AN21" s="59"/>
    </row>
    <row r="22" spans="1:43" ht="24.9" customHeight="1" thickBot="1" x14ac:dyDescent="0.35">
      <c r="B22" s="273"/>
      <c r="C22" s="90">
        <f>N7</f>
        <v>0</v>
      </c>
      <c r="D22" s="89" t="s">
        <v>0</v>
      </c>
      <c r="E22" s="91">
        <f>L7</f>
        <v>0</v>
      </c>
      <c r="F22" s="90">
        <f>N12</f>
        <v>0</v>
      </c>
      <c r="G22" s="89" t="s">
        <v>0</v>
      </c>
      <c r="H22" s="91">
        <f>L12</f>
        <v>0</v>
      </c>
      <c r="I22" s="90">
        <f>N17</f>
        <v>0</v>
      </c>
      <c r="J22" s="89" t="s">
        <v>0</v>
      </c>
      <c r="K22" s="91">
        <f>L17</f>
        <v>0</v>
      </c>
      <c r="L22" s="338"/>
      <c r="M22" s="339"/>
      <c r="N22" s="340"/>
      <c r="O22" s="284">
        <f>I23+F23+C23</f>
        <v>100</v>
      </c>
      <c r="P22" s="286" t="s">
        <v>0</v>
      </c>
      <c r="Q22" s="288">
        <f>K23+H23+E23</f>
        <v>77</v>
      </c>
      <c r="R22" s="289"/>
      <c r="S22" s="290"/>
      <c r="T22" s="291"/>
      <c r="U22" s="2"/>
      <c r="AL22" s="59"/>
      <c r="AM22" s="59"/>
      <c r="AN22" s="59"/>
    </row>
    <row r="23" spans="1:43" ht="24.9" customHeight="1" thickBot="1" x14ac:dyDescent="0.35">
      <c r="B23" s="266"/>
      <c r="C23" s="92">
        <f>SUM(C20:C22)</f>
        <v>50</v>
      </c>
      <c r="D23" s="93" t="s">
        <v>0</v>
      </c>
      <c r="E23" s="94">
        <f>SUM(E20:E22)</f>
        <v>34</v>
      </c>
      <c r="F23" s="92">
        <f>SUM(F20:F22)</f>
        <v>0</v>
      </c>
      <c r="G23" s="93" t="s">
        <v>0</v>
      </c>
      <c r="H23" s="94">
        <f>SUM(H20:H22)</f>
        <v>0</v>
      </c>
      <c r="I23" s="92">
        <f>SUM(I20:I22)</f>
        <v>50</v>
      </c>
      <c r="J23" s="93" t="s">
        <v>0</v>
      </c>
      <c r="K23" s="94">
        <f>SUM(K20:K22)</f>
        <v>43</v>
      </c>
      <c r="L23" s="341"/>
      <c r="M23" s="342"/>
      <c r="N23" s="343"/>
      <c r="O23" s="292"/>
      <c r="P23" s="293"/>
      <c r="Q23" s="294"/>
      <c r="R23" s="289"/>
      <c r="S23" s="290"/>
      <c r="T23" s="291"/>
      <c r="U23" s="2"/>
      <c r="AL23" s="59"/>
      <c r="AM23" s="59"/>
      <c r="AN23" s="59"/>
    </row>
    <row r="24" spans="1:43" ht="21" customHeight="1" thickBot="1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59"/>
      <c r="AM24" s="59"/>
      <c r="AN24" s="59"/>
    </row>
    <row r="25" spans="1:43" ht="24.9" customHeight="1" thickBot="1" x14ac:dyDescent="0.35">
      <c r="A25" s="2"/>
      <c r="B25" s="254" t="s">
        <v>97</v>
      </c>
      <c r="C25" s="256" t="str">
        <f>B27</f>
        <v xml:space="preserve">Frydlant </v>
      </c>
      <c r="D25" s="257"/>
      <c r="E25" s="257"/>
      <c r="F25" s="257" t="str">
        <f>B32</f>
        <v>VK Janovice</v>
      </c>
      <c r="G25" s="257"/>
      <c r="H25" s="257"/>
      <c r="I25" s="257" t="str">
        <f>B37</f>
        <v>Sokol Česká Třebová</v>
      </c>
      <c r="J25" s="257"/>
      <c r="K25" s="257"/>
      <c r="L25" s="257" t="str">
        <f>B42</f>
        <v>TJ Ostrava "B"</v>
      </c>
      <c r="M25" s="257"/>
      <c r="N25" s="257"/>
      <c r="O25" s="263" t="s">
        <v>1</v>
      </c>
      <c r="P25" s="257"/>
      <c r="Q25" s="264"/>
      <c r="R25" s="265" t="s">
        <v>3</v>
      </c>
      <c r="S25" s="267" t="s">
        <v>4</v>
      </c>
      <c r="T25" s="267" t="s">
        <v>5</v>
      </c>
      <c r="U25" s="2"/>
    </row>
    <row r="26" spans="1:43" ht="37.200000000000003" customHeight="1" thickBot="1" x14ac:dyDescent="0.35">
      <c r="A26" s="2"/>
      <c r="B26" s="255"/>
      <c r="C26" s="258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70" t="s">
        <v>2</v>
      </c>
      <c r="P26" s="271"/>
      <c r="Q26" s="272"/>
      <c r="R26" s="266"/>
      <c r="S26" s="267"/>
      <c r="T26" s="267"/>
      <c r="U26" s="2"/>
    </row>
    <row r="27" spans="1:43" ht="24.9" customHeight="1" thickBot="1" x14ac:dyDescent="0.35">
      <c r="A27" s="334">
        <v>1</v>
      </c>
      <c r="B27" s="265" t="str">
        <f>U16Z!B10</f>
        <v xml:space="preserve">Frydlant </v>
      </c>
      <c r="C27" s="323"/>
      <c r="D27" s="324"/>
      <c r="E27" s="325"/>
      <c r="F27" s="79">
        <f>Z36</f>
        <v>1</v>
      </c>
      <c r="G27" s="80" t="s">
        <v>0</v>
      </c>
      <c r="H27" s="81">
        <f>AB36</f>
        <v>1</v>
      </c>
      <c r="I27" s="79">
        <f>AB38</f>
        <v>2</v>
      </c>
      <c r="J27" s="80" t="s">
        <v>0</v>
      </c>
      <c r="K27" s="81">
        <f>Z38</f>
        <v>0</v>
      </c>
      <c r="L27" s="79">
        <f>Z33</f>
        <v>2</v>
      </c>
      <c r="M27" s="80" t="s">
        <v>0</v>
      </c>
      <c r="N27" s="81">
        <f>AB33</f>
        <v>0</v>
      </c>
      <c r="O27" s="283">
        <f>F27+I27+L27</f>
        <v>5</v>
      </c>
      <c r="P27" s="285" t="s">
        <v>0</v>
      </c>
      <c r="Q27" s="287">
        <f>H27+K27+N27</f>
        <v>1</v>
      </c>
      <c r="R27" s="289">
        <f>O27</f>
        <v>5</v>
      </c>
      <c r="S27" s="290">
        <f>O30/Q30</f>
        <v>1.9605263157894737</v>
      </c>
      <c r="T27" s="291">
        <v>1</v>
      </c>
      <c r="U27" s="2"/>
    </row>
    <row r="28" spans="1:43" ht="24.9" customHeight="1" thickBot="1" x14ac:dyDescent="0.35">
      <c r="A28" s="334"/>
      <c r="B28" s="273"/>
      <c r="C28" s="326"/>
      <c r="D28" s="327"/>
      <c r="E28" s="328"/>
      <c r="F28" s="82">
        <f>AC36</f>
        <v>25</v>
      </c>
      <c r="G28" s="83" t="s">
        <v>0</v>
      </c>
      <c r="H28" s="84">
        <f>AE36</f>
        <v>8</v>
      </c>
      <c r="I28" s="82">
        <f>AE38</f>
        <v>25</v>
      </c>
      <c r="J28" s="85" t="s">
        <v>0</v>
      </c>
      <c r="K28" s="84">
        <f>AC38</f>
        <v>7</v>
      </c>
      <c r="L28" s="82">
        <f>AC33</f>
        <v>25</v>
      </c>
      <c r="M28" s="83" t="s">
        <v>0</v>
      </c>
      <c r="N28" s="84">
        <f>AE33</f>
        <v>17</v>
      </c>
      <c r="O28" s="284"/>
      <c r="P28" s="286"/>
      <c r="Q28" s="288"/>
      <c r="R28" s="289"/>
      <c r="S28" s="290"/>
      <c r="T28" s="291"/>
      <c r="U28" s="2"/>
    </row>
    <row r="29" spans="1:43" ht="24.9" customHeight="1" thickBot="1" x14ac:dyDescent="0.35">
      <c r="A29" s="334"/>
      <c r="B29" s="273"/>
      <c r="C29" s="326"/>
      <c r="D29" s="327"/>
      <c r="E29" s="328"/>
      <c r="F29" s="86">
        <f>AF36</f>
        <v>24</v>
      </c>
      <c r="G29" s="87" t="s">
        <v>0</v>
      </c>
      <c r="H29" s="88">
        <f>AH36</f>
        <v>25</v>
      </c>
      <c r="I29" s="86">
        <f>AH38</f>
        <v>25</v>
      </c>
      <c r="J29" s="89" t="s">
        <v>0</v>
      </c>
      <c r="K29" s="88">
        <f>AF38</f>
        <v>6</v>
      </c>
      <c r="L29" s="86">
        <f>AF33</f>
        <v>25</v>
      </c>
      <c r="M29" s="87" t="s">
        <v>0</v>
      </c>
      <c r="N29" s="88">
        <f>AH33</f>
        <v>13</v>
      </c>
      <c r="O29" s="284"/>
      <c r="P29" s="286"/>
      <c r="Q29" s="288"/>
      <c r="R29" s="289"/>
      <c r="S29" s="290"/>
      <c r="T29" s="291"/>
      <c r="U29" s="2"/>
    </row>
    <row r="30" spans="1:43" ht="24.9" customHeight="1" thickBot="1" x14ac:dyDescent="0.35">
      <c r="A30" s="334"/>
      <c r="B30" s="273"/>
      <c r="C30" s="326"/>
      <c r="D30" s="327"/>
      <c r="E30" s="328"/>
      <c r="F30" s="90">
        <f>AI36</f>
        <v>0</v>
      </c>
      <c r="G30" s="89" t="s">
        <v>0</v>
      </c>
      <c r="H30" s="91">
        <f>AK36</f>
        <v>0</v>
      </c>
      <c r="I30" s="90">
        <f>AK38</f>
        <v>0</v>
      </c>
      <c r="J30" s="89" t="s">
        <v>0</v>
      </c>
      <c r="K30" s="91">
        <f>AI38</f>
        <v>0</v>
      </c>
      <c r="L30" s="90">
        <f>AI33</f>
        <v>0</v>
      </c>
      <c r="M30" s="89" t="s">
        <v>0</v>
      </c>
      <c r="N30" s="91">
        <f>AK33</f>
        <v>0</v>
      </c>
      <c r="O30" s="284">
        <f>F31+I31+L31</f>
        <v>149</v>
      </c>
      <c r="P30" s="286" t="s">
        <v>0</v>
      </c>
      <c r="Q30" s="288">
        <f>H31+K31+N31</f>
        <v>76</v>
      </c>
      <c r="R30" s="289"/>
      <c r="S30" s="290"/>
      <c r="T30" s="291"/>
      <c r="U30" s="2"/>
    </row>
    <row r="31" spans="1:43" ht="24.9" customHeight="1" thickBot="1" x14ac:dyDescent="0.35">
      <c r="A31" s="334"/>
      <c r="B31" s="266"/>
      <c r="C31" s="329"/>
      <c r="D31" s="330"/>
      <c r="E31" s="331"/>
      <c r="F31" s="92">
        <f>SUM(F28:F30)</f>
        <v>49</v>
      </c>
      <c r="G31" s="93" t="s">
        <v>0</v>
      </c>
      <c r="H31" s="94">
        <f>SUM(H28:H30)</f>
        <v>33</v>
      </c>
      <c r="I31" s="92">
        <f>SUM(I28:I30)</f>
        <v>50</v>
      </c>
      <c r="J31" s="93" t="s">
        <v>0</v>
      </c>
      <c r="K31" s="94">
        <f>SUM(K28:K30)</f>
        <v>13</v>
      </c>
      <c r="L31" s="92">
        <f>SUM(L28:L30)</f>
        <v>50</v>
      </c>
      <c r="M31" s="93" t="s">
        <v>0</v>
      </c>
      <c r="N31" s="94">
        <f>SUM(N28:N30)</f>
        <v>30</v>
      </c>
      <c r="O31" s="292"/>
      <c r="P31" s="293"/>
      <c r="Q31" s="294"/>
      <c r="R31" s="289"/>
      <c r="S31" s="290"/>
      <c r="T31" s="291"/>
      <c r="U31" s="2"/>
    </row>
    <row r="32" spans="1:43" ht="24.9" customHeight="1" thickBot="1" x14ac:dyDescent="0.45">
      <c r="A32" s="333">
        <v>2</v>
      </c>
      <c r="B32" s="265" t="str">
        <f>U16Z!B7</f>
        <v>VK Janovice</v>
      </c>
      <c r="C32" s="79">
        <f>H27</f>
        <v>1</v>
      </c>
      <c r="D32" s="80" t="s">
        <v>0</v>
      </c>
      <c r="E32" s="81">
        <f>F27</f>
        <v>1</v>
      </c>
      <c r="F32" s="323"/>
      <c r="G32" s="324"/>
      <c r="H32" s="325"/>
      <c r="I32" s="79">
        <f>Z34</f>
        <v>2</v>
      </c>
      <c r="J32" s="80" t="s">
        <v>0</v>
      </c>
      <c r="K32" s="81">
        <f>AB34</f>
        <v>0</v>
      </c>
      <c r="L32" s="79">
        <f>Z37</f>
        <v>1</v>
      </c>
      <c r="M32" s="80" t="s">
        <v>0</v>
      </c>
      <c r="N32" s="81">
        <f>AB37</f>
        <v>1</v>
      </c>
      <c r="O32" s="283">
        <f>L32+I32+C32</f>
        <v>4</v>
      </c>
      <c r="P32" s="285" t="s">
        <v>0</v>
      </c>
      <c r="Q32" s="287">
        <f>N32+K32+E32</f>
        <v>2</v>
      </c>
      <c r="R32" s="289">
        <f>O32</f>
        <v>4</v>
      </c>
      <c r="S32" s="290">
        <f>O35/Q35</f>
        <v>1.0234375</v>
      </c>
      <c r="T32" s="291">
        <v>2</v>
      </c>
      <c r="U32" s="2"/>
      <c r="V32" s="77" t="s">
        <v>34</v>
      </c>
      <c r="W32" s="332" t="s">
        <v>32</v>
      </c>
      <c r="X32" s="332"/>
      <c r="Y32" s="332"/>
      <c r="Z32" s="260" t="s">
        <v>1</v>
      </c>
      <c r="AA32" s="261"/>
      <c r="AB32" s="262"/>
      <c r="AC32" s="260" t="s">
        <v>7</v>
      </c>
      <c r="AD32" s="261"/>
      <c r="AE32" s="262"/>
      <c r="AF32" s="260" t="s">
        <v>8</v>
      </c>
      <c r="AG32" s="261"/>
      <c r="AH32" s="262"/>
      <c r="AI32" s="260" t="s">
        <v>9</v>
      </c>
      <c r="AJ32" s="261"/>
      <c r="AK32" s="262"/>
      <c r="AL32" s="268" t="s">
        <v>2</v>
      </c>
      <c r="AM32" s="261"/>
      <c r="AN32" s="269"/>
      <c r="AO32" s="60" t="s">
        <v>35</v>
      </c>
      <c r="AP32" s="61" t="s">
        <v>13</v>
      </c>
      <c r="AQ32" s="62" t="s">
        <v>29</v>
      </c>
    </row>
    <row r="33" spans="1:45" ht="24.9" customHeight="1" thickBot="1" x14ac:dyDescent="0.45">
      <c r="A33" s="333"/>
      <c r="B33" s="273"/>
      <c r="C33" s="82">
        <f>H28</f>
        <v>8</v>
      </c>
      <c r="D33" s="83" t="s">
        <v>0</v>
      </c>
      <c r="E33" s="84">
        <f>F28</f>
        <v>25</v>
      </c>
      <c r="F33" s="326"/>
      <c r="G33" s="327"/>
      <c r="H33" s="328"/>
      <c r="I33" s="82">
        <f>AC34</f>
        <v>25</v>
      </c>
      <c r="J33" s="85" t="s">
        <v>0</v>
      </c>
      <c r="K33" s="84">
        <f>AE34</f>
        <v>20</v>
      </c>
      <c r="L33" s="82">
        <f>AC37</f>
        <v>23</v>
      </c>
      <c r="M33" s="83" t="s">
        <v>0</v>
      </c>
      <c r="N33" s="84">
        <f>AE37</f>
        <v>25</v>
      </c>
      <c r="O33" s="284"/>
      <c r="P33" s="286"/>
      <c r="Q33" s="288"/>
      <c r="R33" s="289"/>
      <c r="S33" s="290"/>
      <c r="T33" s="291"/>
      <c r="U33" s="2"/>
      <c r="V33" s="64">
        <v>1</v>
      </c>
      <c r="W33" s="65" t="str">
        <f>B27</f>
        <v xml:space="preserve">Frydlant </v>
      </c>
      <c r="X33" s="66" t="s">
        <v>6</v>
      </c>
      <c r="Y33" s="67" t="str">
        <f>B42</f>
        <v>TJ Ostrava "B"</v>
      </c>
      <c r="Z33" s="27">
        <v>2</v>
      </c>
      <c r="AA33" s="26" t="s">
        <v>0</v>
      </c>
      <c r="AB33" s="28">
        <v>0</v>
      </c>
      <c r="AC33" s="27">
        <v>25</v>
      </c>
      <c r="AD33" s="26" t="s">
        <v>0</v>
      </c>
      <c r="AE33" s="28">
        <v>17</v>
      </c>
      <c r="AF33" s="27">
        <v>25</v>
      </c>
      <c r="AG33" s="26" t="s">
        <v>0</v>
      </c>
      <c r="AH33" s="28">
        <v>13</v>
      </c>
      <c r="AI33" s="27"/>
      <c r="AJ33" s="26" t="s">
        <v>0</v>
      </c>
      <c r="AK33" s="28"/>
      <c r="AL33" s="13">
        <f>AI33+AF33+AC33</f>
        <v>50</v>
      </c>
      <c r="AM33" s="11" t="s">
        <v>0</v>
      </c>
      <c r="AN33" s="12">
        <f>AK33+AH33+AE33</f>
        <v>30</v>
      </c>
      <c r="AO33" s="102">
        <v>0.40625</v>
      </c>
      <c r="AP33" s="29">
        <v>4</v>
      </c>
      <c r="AQ33" s="40" t="s">
        <v>127</v>
      </c>
    </row>
    <row r="34" spans="1:45" ht="24.9" customHeight="1" thickBot="1" x14ac:dyDescent="0.45">
      <c r="A34" s="333"/>
      <c r="B34" s="273"/>
      <c r="C34" s="86">
        <f>H29</f>
        <v>25</v>
      </c>
      <c r="D34" s="87" t="s">
        <v>0</v>
      </c>
      <c r="E34" s="88">
        <f>F29</f>
        <v>24</v>
      </c>
      <c r="F34" s="326"/>
      <c r="G34" s="327"/>
      <c r="H34" s="328"/>
      <c r="I34" s="86">
        <f>AF34</f>
        <v>25</v>
      </c>
      <c r="J34" s="87" t="s">
        <v>0</v>
      </c>
      <c r="K34" s="88">
        <f>AH34</f>
        <v>16</v>
      </c>
      <c r="L34" s="86">
        <f>AF37</f>
        <v>25</v>
      </c>
      <c r="M34" s="87" t="s">
        <v>0</v>
      </c>
      <c r="N34" s="88">
        <f>AH37</f>
        <v>18</v>
      </c>
      <c r="O34" s="284"/>
      <c r="P34" s="286"/>
      <c r="Q34" s="288"/>
      <c r="R34" s="289"/>
      <c r="S34" s="290"/>
      <c r="T34" s="291"/>
      <c r="U34" s="2"/>
      <c r="V34" s="68">
        <v>2</v>
      </c>
      <c r="W34" s="69" t="str">
        <f>B32</f>
        <v>VK Janovice</v>
      </c>
      <c r="X34" s="70" t="s">
        <v>6</v>
      </c>
      <c r="Y34" s="71" t="str">
        <f>B37</f>
        <v>Sokol Česká Třebová</v>
      </c>
      <c r="Z34" s="32">
        <v>2</v>
      </c>
      <c r="AA34" s="31" t="s">
        <v>0</v>
      </c>
      <c r="AB34" s="33">
        <v>0</v>
      </c>
      <c r="AC34" s="32">
        <v>25</v>
      </c>
      <c r="AD34" s="31" t="s">
        <v>0</v>
      </c>
      <c r="AE34" s="33">
        <v>20</v>
      </c>
      <c r="AF34" s="32">
        <v>25</v>
      </c>
      <c r="AG34" s="31" t="s">
        <v>0</v>
      </c>
      <c r="AH34" s="33">
        <v>16</v>
      </c>
      <c r="AI34" s="32"/>
      <c r="AJ34" s="31" t="s">
        <v>0</v>
      </c>
      <c r="AK34" s="33"/>
      <c r="AL34" s="14">
        <f t="shared" ref="AL34:AL37" si="2">AI34+AF34+AC34</f>
        <v>50</v>
      </c>
      <c r="AM34" s="25" t="s">
        <v>0</v>
      </c>
      <c r="AN34" s="24">
        <f t="shared" ref="AN34:AN38" si="3">AK34+AH34+AE34</f>
        <v>36</v>
      </c>
      <c r="AO34" s="102">
        <v>0.40625</v>
      </c>
      <c r="AP34" s="29">
        <v>5</v>
      </c>
      <c r="AQ34" s="38" t="s">
        <v>128</v>
      </c>
    </row>
    <row r="35" spans="1:45" ht="24.9" customHeight="1" thickBot="1" x14ac:dyDescent="0.45">
      <c r="A35" s="333"/>
      <c r="B35" s="273"/>
      <c r="C35" s="90">
        <f>H30</f>
        <v>0</v>
      </c>
      <c r="D35" s="89" t="s">
        <v>0</v>
      </c>
      <c r="E35" s="91">
        <f>F30</f>
        <v>0</v>
      </c>
      <c r="F35" s="326"/>
      <c r="G35" s="327"/>
      <c r="H35" s="328"/>
      <c r="I35" s="90">
        <f>AI34</f>
        <v>0</v>
      </c>
      <c r="J35" s="85" t="s">
        <v>0</v>
      </c>
      <c r="K35" s="91">
        <f>AK34</f>
        <v>0</v>
      </c>
      <c r="L35" s="90">
        <f>AI37</f>
        <v>0</v>
      </c>
      <c r="M35" s="89" t="s">
        <v>0</v>
      </c>
      <c r="N35" s="91">
        <f>AK37</f>
        <v>0</v>
      </c>
      <c r="O35" s="284">
        <f>L36+I36+C36</f>
        <v>131</v>
      </c>
      <c r="P35" s="286" t="s">
        <v>0</v>
      </c>
      <c r="Q35" s="288">
        <f>N36+K36+E36</f>
        <v>128</v>
      </c>
      <c r="R35" s="289"/>
      <c r="S35" s="290"/>
      <c r="T35" s="291"/>
      <c r="U35" s="2"/>
      <c r="V35" s="68">
        <v>3</v>
      </c>
      <c r="W35" s="69" t="str">
        <f>B42</f>
        <v>TJ Ostrava "B"</v>
      </c>
      <c r="X35" s="70" t="s">
        <v>6</v>
      </c>
      <c r="Y35" s="71" t="str">
        <f>B37</f>
        <v>Sokol Česká Třebová</v>
      </c>
      <c r="Z35" s="32">
        <v>1</v>
      </c>
      <c r="AA35" s="31" t="s">
        <v>0</v>
      </c>
      <c r="AB35" s="33">
        <v>1</v>
      </c>
      <c r="AC35" s="32">
        <v>21</v>
      </c>
      <c r="AD35" s="31" t="s">
        <v>0</v>
      </c>
      <c r="AE35" s="33">
        <v>25</v>
      </c>
      <c r="AF35" s="32">
        <v>25</v>
      </c>
      <c r="AG35" s="31" t="s">
        <v>0</v>
      </c>
      <c r="AH35" s="33">
        <v>11</v>
      </c>
      <c r="AI35" s="32"/>
      <c r="AJ35" s="31" t="s">
        <v>0</v>
      </c>
      <c r="AK35" s="33"/>
      <c r="AL35" s="14">
        <f t="shared" si="2"/>
        <v>46</v>
      </c>
      <c r="AM35" s="25" t="s">
        <v>0</v>
      </c>
      <c r="AN35" s="24">
        <f t="shared" si="3"/>
        <v>36</v>
      </c>
      <c r="AO35" s="102">
        <v>0.44791666666666669</v>
      </c>
      <c r="AP35" s="29">
        <v>3</v>
      </c>
      <c r="AQ35" s="38" t="s">
        <v>134</v>
      </c>
    </row>
    <row r="36" spans="1:45" ht="24.9" customHeight="1" thickBot="1" x14ac:dyDescent="0.45">
      <c r="A36" s="333"/>
      <c r="B36" s="266"/>
      <c r="C36" s="92">
        <f>SUM(C33:C35)</f>
        <v>33</v>
      </c>
      <c r="D36" s="93" t="s">
        <v>0</v>
      </c>
      <c r="E36" s="94">
        <f>SUM(E33:E35)</f>
        <v>49</v>
      </c>
      <c r="F36" s="329"/>
      <c r="G36" s="330"/>
      <c r="H36" s="331"/>
      <c r="I36" s="92">
        <f>SUM(I33:I35)</f>
        <v>50</v>
      </c>
      <c r="J36" s="93" t="s">
        <v>0</v>
      </c>
      <c r="K36" s="94">
        <f>SUM(K33:K35)</f>
        <v>36</v>
      </c>
      <c r="L36" s="92">
        <f>SUM(L33:L35)</f>
        <v>48</v>
      </c>
      <c r="M36" s="93" t="s">
        <v>0</v>
      </c>
      <c r="N36" s="94">
        <f>SUM(N33:N35)</f>
        <v>43</v>
      </c>
      <c r="O36" s="292"/>
      <c r="P36" s="293"/>
      <c r="Q36" s="294"/>
      <c r="R36" s="289"/>
      <c r="S36" s="290"/>
      <c r="T36" s="291"/>
      <c r="U36" s="2"/>
      <c r="V36" s="68">
        <v>4</v>
      </c>
      <c r="W36" s="69" t="str">
        <f>B27</f>
        <v xml:space="preserve">Frydlant </v>
      </c>
      <c r="X36" s="70" t="s">
        <v>6</v>
      </c>
      <c r="Y36" s="71" t="str">
        <f>B32</f>
        <v>VK Janovice</v>
      </c>
      <c r="Z36" s="32">
        <v>1</v>
      </c>
      <c r="AA36" s="31" t="s">
        <v>0</v>
      </c>
      <c r="AB36" s="33">
        <v>1</v>
      </c>
      <c r="AC36" s="32">
        <v>25</v>
      </c>
      <c r="AD36" s="31" t="s">
        <v>0</v>
      </c>
      <c r="AE36" s="33">
        <v>8</v>
      </c>
      <c r="AF36" s="32">
        <v>24</v>
      </c>
      <c r="AG36" s="31" t="s">
        <v>0</v>
      </c>
      <c r="AH36" s="33">
        <v>25</v>
      </c>
      <c r="AI36" s="32"/>
      <c r="AJ36" s="31" t="s">
        <v>0</v>
      </c>
      <c r="AK36" s="33"/>
      <c r="AL36" s="14">
        <f t="shared" si="2"/>
        <v>49</v>
      </c>
      <c r="AM36" s="25" t="s">
        <v>0</v>
      </c>
      <c r="AN36" s="24">
        <f t="shared" si="3"/>
        <v>33</v>
      </c>
      <c r="AO36" s="102">
        <v>0.44791666666666669</v>
      </c>
      <c r="AP36" s="29">
        <v>4</v>
      </c>
      <c r="AQ36" s="38" t="s">
        <v>133</v>
      </c>
    </row>
    <row r="37" spans="1:45" ht="24.9" customHeight="1" thickBot="1" x14ac:dyDescent="0.45">
      <c r="A37" s="333">
        <v>3</v>
      </c>
      <c r="B37" s="265" t="str">
        <f>U16Z!B8</f>
        <v>Sokol Česká Třebová</v>
      </c>
      <c r="C37" s="79">
        <f>K27</f>
        <v>0</v>
      </c>
      <c r="D37" s="80" t="s">
        <v>0</v>
      </c>
      <c r="E37" s="81">
        <f>I27</f>
        <v>2</v>
      </c>
      <c r="F37" s="79">
        <f>K32</f>
        <v>0</v>
      </c>
      <c r="G37" s="80" t="s">
        <v>0</v>
      </c>
      <c r="H37" s="81">
        <f>I32</f>
        <v>2</v>
      </c>
      <c r="I37" s="323"/>
      <c r="J37" s="324"/>
      <c r="K37" s="325"/>
      <c r="L37" s="79">
        <f>AB35</f>
        <v>1</v>
      </c>
      <c r="M37" s="80" t="s">
        <v>0</v>
      </c>
      <c r="N37" s="81">
        <f>Z35</f>
        <v>1</v>
      </c>
      <c r="O37" s="283">
        <f>L37+F37+C37</f>
        <v>1</v>
      </c>
      <c r="P37" s="285" t="s">
        <v>0</v>
      </c>
      <c r="Q37" s="287">
        <f>N37+H37+E37</f>
        <v>5</v>
      </c>
      <c r="R37" s="289">
        <f>O37</f>
        <v>1</v>
      </c>
      <c r="S37" s="290">
        <f>O40/Q40</f>
        <v>0.5821917808219178</v>
      </c>
      <c r="T37" s="291">
        <v>4</v>
      </c>
      <c r="U37" s="2"/>
      <c r="V37" s="68">
        <v>5</v>
      </c>
      <c r="W37" s="69" t="str">
        <f>B32</f>
        <v>VK Janovice</v>
      </c>
      <c r="X37" s="70" t="s">
        <v>6</v>
      </c>
      <c r="Y37" s="71" t="str">
        <f>B42</f>
        <v>TJ Ostrava "B"</v>
      </c>
      <c r="Z37" s="32">
        <v>1</v>
      </c>
      <c r="AA37" s="31" t="s">
        <v>0</v>
      </c>
      <c r="AB37" s="33">
        <v>1</v>
      </c>
      <c r="AC37" s="32">
        <v>23</v>
      </c>
      <c r="AD37" s="31" t="s">
        <v>0</v>
      </c>
      <c r="AE37" s="33">
        <v>25</v>
      </c>
      <c r="AF37" s="32">
        <v>25</v>
      </c>
      <c r="AG37" s="31" t="s">
        <v>0</v>
      </c>
      <c r="AH37" s="33">
        <v>18</v>
      </c>
      <c r="AI37" s="32"/>
      <c r="AJ37" s="31" t="s">
        <v>0</v>
      </c>
      <c r="AK37" s="33"/>
      <c r="AL37" s="14">
        <f t="shared" si="2"/>
        <v>48</v>
      </c>
      <c r="AM37" s="25" t="s">
        <v>0</v>
      </c>
      <c r="AN37" s="24">
        <f t="shared" si="3"/>
        <v>43</v>
      </c>
      <c r="AO37" s="102">
        <v>0.48958333333333331</v>
      </c>
      <c r="AP37" s="29">
        <v>3</v>
      </c>
      <c r="AQ37" s="38" t="s">
        <v>129</v>
      </c>
    </row>
    <row r="38" spans="1:45" ht="24.9" customHeight="1" thickBot="1" x14ac:dyDescent="0.45">
      <c r="A38" s="333"/>
      <c r="B38" s="273"/>
      <c r="C38" s="82">
        <f>K28</f>
        <v>7</v>
      </c>
      <c r="D38" s="83" t="s">
        <v>0</v>
      </c>
      <c r="E38" s="84">
        <f>I28</f>
        <v>25</v>
      </c>
      <c r="F38" s="82">
        <f>K33</f>
        <v>20</v>
      </c>
      <c r="G38" s="83" t="s">
        <v>0</v>
      </c>
      <c r="H38" s="84">
        <f>I33</f>
        <v>25</v>
      </c>
      <c r="I38" s="326"/>
      <c r="J38" s="327"/>
      <c r="K38" s="328"/>
      <c r="L38" s="82">
        <f>AE35</f>
        <v>25</v>
      </c>
      <c r="M38" s="83" t="s">
        <v>0</v>
      </c>
      <c r="N38" s="84">
        <f>AC35</f>
        <v>21</v>
      </c>
      <c r="O38" s="284"/>
      <c r="P38" s="286"/>
      <c r="Q38" s="288"/>
      <c r="R38" s="289"/>
      <c r="S38" s="290"/>
      <c r="T38" s="291"/>
      <c r="U38" s="2"/>
      <c r="V38" s="72">
        <v>6</v>
      </c>
      <c r="W38" s="73" t="str">
        <f>B37</f>
        <v>Sokol Česká Třebová</v>
      </c>
      <c r="X38" s="74" t="s">
        <v>6</v>
      </c>
      <c r="Y38" s="75" t="str">
        <f>B27</f>
        <v xml:space="preserve">Frydlant </v>
      </c>
      <c r="Z38" s="36">
        <v>0</v>
      </c>
      <c r="AA38" s="35" t="s">
        <v>0</v>
      </c>
      <c r="AB38" s="37">
        <v>2</v>
      </c>
      <c r="AC38" s="36">
        <v>7</v>
      </c>
      <c r="AD38" s="35" t="s">
        <v>0</v>
      </c>
      <c r="AE38" s="37">
        <v>25</v>
      </c>
      <c r="AF38" s="36">
        <v>6</v>
      </c>
      <c r="AG38" s="35" t="s">
        <v>0</v>
      </c>
      <c r="AH38" s="37">
        <v>25</v>
      </c>
      <c r="AI38" s="36"/>
      <c r="AJ38" s="35" t="s">
        <v>0</v>
      </c>
      <c r="AK38" s="37"/>
      <c r="AL38" s="16">
        <f>AI38+AF38+AC38</f>
        <v>13</v>
      </c>
      <c r="AM38" s="17" t="s">
        <v>0</v>
      </c>
      <c r="AN38" s="18">
        <f t="shared" si="3"/>
        <v>50</v>
      </c>
      <c r="AO38" s="102">
        <v>0.48958333333333331</v>
      </c>
      <c r="AP38" s="42">
        <v>4</v>
      </c>
      <c r="AQ38" s="39" t="s">
        <v>126</v>
      </c>
    </row>
    <row r="39" spans="1:45" ht="24.9" customHeight="1" thickBot="1" x14ac:dyDescent="0.35">
      <c r="A39" s="333"/>
      <c r="B39" s="273"/>
      <c r="C39" s="86">
        <f>K29</f>
        <v>6</v>
      </c>
      <c r="D39" s="87" t="s">
        <v>0</v>
      </c>
      <c r="E39" s="88">
        <f>I29</f>
        <v>25</v>
      </c>
      <c r="F39" s="86">
        <f>K34</f>
        <v>16</v>
      </c>
      <c r="G39" s="87" t="s">
        <v>0</v>
      </c>
      <c r="H39" s="88">
        <f>I34</f>
        <v>25</v>
      </c>
      <c r="I39" s="326"/>
      <c r="J39" s="327"/>
      <c r="K39" s="328"/>
      <c r="L39" s="86">
        <f>AH35</f>
        <v>11</v>
      </c>
      <c r="M39" s="87" t="s">
        <v>0</v>
      </c>
      <c r="N39" s="88">
        <f>AF35</f>
        <v>25</v>
      </c>
      <c r="O39" s="284"/>
      <c r="P39" s="286"/>
      <c r="Q39" s="288"/>
      <c r="R39" s="289"/>
      <c r="S39" s="290"/>
      <c r="T39" s="291"/>
      <c r="U39" s="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3"/>
      <c r="AM39" s="253"/>
      <c r="AN39" s="253"/>
    </row>
    <row r="40" spans="1:45" ht="24.9" customHeight="1" thickBot="1" x14ac:dyDescent="0.35">
      <c r="A40" s="333"/>
      <c r="B40" s="273"/>
      <c r="C40" s="90">
        <f>K30</f>
        <v>0</v>
      </c>
      <c r="D40" s="89" t="s">
        <v>0</v>
      </c>
      <c r="E40" s="91">
        <f>I30</f>
        <v>0</v>
      </c>
      <c r="F40" s="90">
        <f>K35</f>
        <v>0</v>
      </c>
      <c r="G40" s="89" t="s">
        <v>0</v>
      </c>
      <c r="H40" s="91">
        <f>I35</f>
        <v>0</v>
      </c>
      <c r="I40" s="326"/>
      <c r="J40" s="327"/>
      <c r="K40" s="328"/>
      <c r="L40" s="90">
        <f>AK35</f>
        <v>0</v>
      </c>
      <c r="M40" s="89" t="s">
        <v>0</v>
      </c>
      <c r="N40" s="91">
        <f>AI35</f>
        <v>0</v>
      </c>
      <c r="O40" s="284">
        <f>L41+F41+C41</f>
        <v>85</v>
      </c>
      <c r="P40" s="286" t="s">
        <v>0</v>
      </c>
      <c r="Q40" s="288">
        <f>N41+H41+E41</f>
        <v>146</v>
      </c>
      <c r="R40" s="289"/>
      <c r="S40" s="290"/>
      <c r="T40" s="291"/>
      <c r="U40" s="2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58"/>
      <c r="AM40" s="58"/>
      <c r="AN40" s="58"/>
      <c r="AO40" s="21"/>
    </row>
    <row r="41" spans="1:45" ht="24.9" customHeight="1" thickBot="1" x14ac:dyDescent="0.35">
      <c r="A41" s="333"/>
      <c r="B41" s="266"/>
      <c r="C41" s="92">
        <f>SUM(C38:C40)</f>
        <v>13</v>
      </c>
      <c r="D41" s="93" t="s">
        <v>0</v>
      </c>
      <c r="E41" s="94">
        <f>SUM(E38:E40)</f>
        <v>50</v>
      </c>
      <c r="F41" s="92">
        <f>SUM(F38:F40)</f>
        <v>36</v>
      </c>
      <c r="G41" s="93" t="s">
        <v>0</v>
      </c>
      <c r="H41" s="94">
        <f>SUM(H38:H40)</f>
        <v>50</v>
      </c>
      <c r="I41" s="329"/>
      <c r="J41" s="330"/>
      <c r="K41" s="331"/>
      <c r="L41" s="92">
        <f>SUM(L38:L40)</f>
        <v>36</v>
      </c>
      <c r="M41" s="93" t="s">
        <v>0</v>
      </c>
      <c r="N41" s="94">
        <f>SUM(N38:N40)</f>
        <v>46</v>
      </c>
      <c r="O41" s="292"/>
      <c r="P41" s="293"/>
      <c r="Q41" s="294"/>
      <c r="R41" s="289"/>
      <c r="S41" s="290"/>
      <c r="T41" s="291"/>
      <c r="U41" s="2"/>
      <c r="AL41" s="59"/>
      <c r="AM41" s="59"/>
      <c r="AN41" s="59"/>
    </row>
    <row r="42" spans="1:45" ht="24.9" customHeight="1" thickBot="1" x14ac:dyDescent="0.35">
      <c r="A42" s="2"/>
      <c r="B42" s="265" t="str">
        <f>U16Z!B9</f>
        <v>TJ Ostrava "B"</v>
      </c>
      <c r="C42" s="79">
        <f>N27</f>
        <v>0</v>
      </c>
      <c r="D42" s="80" t="s">
        <v>0</v>
      </c>
      <c r="E42" s="81">
        <f>L27</f>
        <v>2</v>
      </c>
      <c r="F42" s="79">
        <f>N32</f>
        <v>1</v>
      </c>
      <c r="G42" s="80" t="s">
        <v>0</v>
      </c>
      <c r="H42" s="81">
        <f>L32</f>
        <v>1</v>
      </c>
      <c r="I42" s="79">
        <f>N37</f>
        <v>1</v>
      </c>
      <c r="J42" s="80" t="s">
        <v>0</v>
      </c>
      <c r="K42" s="81">
        <f>L37</f>
        <v>1</v>
      </c>
      <c r="L42" s="323"/>
      <c r="M42" s="324"/>
      <c r="N42" s="325"/>
      <c r="O42" s="283">
        <f>I42+F42+C42</f>
        <v>2</v>
      </c>
      <c r="P42" s="285" t="s">
        <v>0</v>
      </c>
      <c r="Q42" s="287">
        <f>K42+H42+E42</f>
        <v>4</v>
      </c>
      <c r="R42" s="289">
        <f>O42</f>
        <v>2</v>
      </c>
      <c r="S42" s="290">
        <f>O45/Q45</f>
        <v>0.88805970149253732</v>
      </c>
      <c r="T42" s="291">
        <v>3</v>
      </c>
      <c r="U42" s="2"/>
      <c r="AL42" s="59"/>
      <c r="AM42" s="59"/>
      <c r="AN42" s="59"/>
    </row>
    <row r="43" spans="1:45" ht="24.9" customHeight="1" thickBot="1" x14ac:dyDescent="0.35">
      <c r="A43" s="2"/>
      <c r="B43" s="273"/>
      <c r="C43" s="82">
        <f>N28</f>
        <v>17</v>
      </c>
      <c r="D43" s="83" t="s">
        <v>0</v>
      </c>
      <c r="E43" s="84">
        <f>L28</f>
        <v>25</v>
      </c>
      <c r="F43" s="82">
        <f>N33</f>
        <v>25</v>
      </c>
      <c r="G43" s="83" t="s">
        <v>0</v>
      </c>
      <c r="H43" s="84">
        <f>L33</f>
        <v>23</v>
      </c>
      <c r="I43" s="82">
        <f>N38</f>
        <v>21</v>
      </c>
      <c r="J43" s="83" t="s">
        <v>0</v>
      </c>
      <c r="K43" s="84">
        <f>L38</f>
        <v>25</v>
      </c>
      <c r="L43" s="326"/>
      <c r="M43" s="327"/>
      <c r="N43" s="328"/>
      <c r="O43" s="284"/>
      <c r="P43" s="286"/>
      <c r="Q43" s="288"/>
      <c r="R43" s="289"/>
      <c r="S43" s="290"/>
      <c r="T43" s="291"/>
      <c r="U43" s="2"/>
      <c r="AL43" s="59"/>
      <c r="AM43" s="59"/>
      <c r="AN43" s="59"/>
      <c r="AS43" s="7"/>
    </row>
    <row r="44" spans="1:45" ht="24.9" customHeight="1" thickBot="1" x14ac:dyDescent="0.35">
      <c r="A44" s="2"/>
      <c r="B44" s="273"/>
      <c r="C44" s="86">
        <f>N29</f>
        <v>13</v>
      </c>
      <c r="D44" s="87" t="s">
        <v>0</v>
      </c>
      <c r="E44" s="88">
        <f>L29</f>
        <v>25</v>
      </c>
      <c r="F44" s="86">
        <f>N34</f>
        <v>18</v>
      </c>
      <c r="G44" s="87" t="s">
        <v>0</v>
      </c>
      <c r="H44" s="88">
        <f>L34</f>
        <v>25</v>
      </c>
      <c r="I44" s="86">
        <f>N39</f>
        <v>25</v>
      </c>
      <c r="J44" s="87" t="s">
        <v>0</v>
      </c>
      <c r="K44" s="88">
        <f>L39</f>
        <v>11</v>
      </c>
      <c r="L44" s="326"/>
      <c r="M44" s="327"/>
      <c r="N44" s="328"/>
      <c r="O44" s="284"/>
      <c r="P44" s="286"/>
      <c r="Q44" s="288"/>
      <c r="R44" s="289"/>
      <c r="S44" s="290"/>
      <c r="T44" s="291"/>
      <c r="U44" s="2"/>
      <c r="AL44" s="59"/>
      <c r="AM44" s="59"/>
      <c r="AN44" s="59"/>
      <c r="AS44" s="10"/>
    </row>
    <row r="45" spans="1:45" ht="24.9" customHeight="1" thickBot="1" x14ac:dyDescent="0.35">
      <c r="A45" s="333">
        <v>1</v>
      </c>
      <c r="B45" s="273"/>
      <c r="C45" s="90">
        <f>N30</f>
        <v>0</v>
      </c>
      <c r="D45" s="89" t="s">
        <v>0</v>
      </c>
      <c r="E45" s="91">
        <f>L30</f>
        <v>0</v>
      </c>
      <c r="F45" s="90">
        <f>N35</f>
        <v>0</v>
      </c>
      <c r="G45" s="89" t="s">
        <v>0</v>
      </c>
      <c r="H45" s="91">
        <f>L35</f>
        <v>0</v>
      </c>
      <c r="I45" s="90">
        <f>N40</f>
        <v>0</v>
      </c>
      <c r="J45" s="89" t="s">
        <v>0</v>
      </c>
      <c r="K45" s="91">
        <f>L40</f>
        <v>0</v>
      </c>
      <c r="L45" s="326"/>
      <c r="M45" s="327"/>
      <c r="N45" s="328"/>
      <c r="O45" s="284">
        <f>I46+F46+C46</f>
        <v>119</v>
      </c>
      <c r="P45" s="286" t="s">
        <v>0</v>
      </c>
      <c r="Q45" s="288">
        <f>K46+H46+E46</f>
        <v>134</v>
      </c>
      <c r="R45" s="289"/>
      <c r="S45" s="290"/>
      <c r="T45" s="291"/>
      <c r="U45" s="2"/>
      <c r="AL45" s="59"/>
      <c r="AM45" s="59"/>
      <c r="AN45" s="59"/>
      <c r="AS45" s="10"/>
    </row>
    <row r="46" spans="1:45" ht="24.9" customHeight="1" thickBot="1" x14ac:dyDescent="0.35">
      <c r="A46" s="333"/>
      <c r="B46" s="266"/>
      <c r="C46" s="92">
        <f>SUM(C43:C45)</f>
        <v>30</v>
      </c>
      <c r="D46" s="93" t="s">
        <v>0</v>
      </c>
      <c r="E46" s="94">
        <f>SUM(E43:E45)</f>
        <v>50</v>
      </c>
      <c r="F46" s="92">
        <f>SUM(F43:F45)</f>
        <v>43</v>
      </c>
      <c r="G46" s="93" t="s">
        <v>0</v>
      </c>
      <c r="H46" s="94">
        <f>SUM(H43:H45)</f>
        <v>48</v>
      </c>
      <c r="I46" s="92">
        <f>SUM(I43:I45)</f>
        <v>46</v>
      </c>
      <c r="J46" s="93" t="s">
        <v>0</v>
      </c>
      <c r="K46" s="94">
        <f>SUM(K43:K45)</f>
        <v>36</v>
      </c>
      <c r="L46" s="329"/>
      <c r="M46" s="330"/>
      <c r="N46" s="331"/>
      <c r="O46" s="292"/>
      <c r="P46" s="293"/>
      <c r="Q46" s="294"/>
      <c r="R46" s="289"/>
      <c r="S46" s="290"/>
      <c r="T46" s="291"/>
      <c r="U46" s="2"/>
      <c r="AL46" s="59"/>
      <c r="AM46" s="59"/>
      <c r="AN46" s="59"/>
      <c r="AS46" s="15"/>
    </row>
    <row r="47" spans="1:45" ht="24.9" customHeight="1" x14ac:dyDescent="0.5">
      <c r="A47" s="33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5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59"/>
      <c r="AM47" s="59"/>
      <c r="AN47" s="59"/>
      <c r="AO47" s="20"/>
      <c r="AP47">
        <v>1</v>
      </c>
    </row>
    <row r="48" spans="1:45" ht="24.9" customHeight="1" x14ac:dyDescent="0.3">
      <c r="V48" s="19"/>
      <c r="W48" s="19"/>
      <c r="X48" s="19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0"/>
      <c r="AP48" s="2"/>
    </row>
    <row r="49" spans="1:43" ht="24.9" customHeight="1" x14ac:dyDescent="0.3">
      <c r="V49" s="19"/>
      <c r="W49" s="19"/>
      <c r="X49" s="19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0"/>
    </row>
    <row r="50" spans="1:43" ht="39" customHeight="1" thickBot="1" x14ac:dyDescent="0.7">
      <c r="B50" s="345" t="s">
        <v>98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7"/>
      <c r="S50" s="347"/>
      <c r="T50" s="347"/>
      <c r="W50" s="101"/>
    </row>
    <row r="51" spans="1:43" ht="24.9" customHeight="1" thickBot="1" x14ac:dyDescent="0.35">
      <c r="A51" s="2"/>
      <c r="B51" s="254" t="s">
        <v>106</v>
      </c>
      <c r="C51" s="256" t="str">
        <f>B53</f>
        <v>Frýdlant</v>
      </c>
      <c r="D51" s="257"/>
      <c r="E51" s="257"/>
      <c r="F51" s="257" t="str">
        <f>B58</f>
        <v>Janovice</v>
      </c>
      <c r="G51" s="257"/>
      <c r="H51" s="257"/>
      <c r="I51" s="257" t="str">
        <f>B63</f>
        <v>Ostrava  A</v>
      </c>
      <c r="J51" s="257"/>
      <c r="K51" s="257"/>
      <c r="L51" s="257" t="str">
        <f>B68</f>
        <v>Raškovice</v>
      </c>
      <c r="M51" s="257"/>
      <c r="N51" s="257"/>
      <c r="O51" s="263" t="s">
        <v>1</v>
      </c>
      <c r="P51" s="257"/>
      <c r="Q51" s="264"/>
      <c r="R51" s="265" t="s">
        <v>3</v>
      </c>
      <c r="S51" s="267" t="s">
        <v>4</v>
      </c>
      <c r="T51" s="267" t="s">
        <v>5</v>
      </c>
      <c r="U51" s="2"/>
    </row>
    <row r="52" spans="1:43" ht="37.200000000000003" customHeight="1" thickBot="1" x14ac:dyDescent="0.35">
      <c r="A52" s="2"/>
      <c r="B52" s="255"/>
      <c r="C52" s="258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70" t="s">
        <v>2</v>
      </c>
      <c r="P52" s="271"/>
      <c r="Q52" s="272"/>
      <c r="R52" s="266"/>
      <c r="S52" s="267"/>
      <c r="T52" s="267"/>
      <c r="U52" s="2"/>
    </row>
    <row r="53" spans="1:43" ht="24.9" customHeight="1" thickBot="1" x14ac:dyDescent="0.35">
      <c r="A53" s="334">
        <v>1</v>
      </c>
      <c r="B53" s="265" t="s">
        <v>138</v>
      </c>
      <c r="C53" s="323"/>
      <c r="D53" s="324"/>
      <c r="E53" s="325"/>
      <c r="F53" s="79">
        <f>Z62</f>
        <v>1</v>
      </c>
      <c r="G53" s="80" t="s">
        <v>0</v>
      </c>
      <c r="H53" s="81">
        <f>AB62</f>
        <v>1</v>
      </c>
      <c r="I53" s="79">
        <f>AB64</f>
        <v>1</v>
      </c>
      <c r="J53" s="80" t="s">
        <v>0</v>
      </c>
      <c r="K53" s="81">
        <f>Z64</f>
        <v>1</v>
      </c>
      <c r="L53" s="79">
        <f>Z59</f>
        <v>2</v>
      </c>
      <c r="M53" s="80" t="s">
        <v>0</v>
      </c>
      <c r="N53" s="81">
        <f>AB59</f>
        <v>0</v>
      </c>
      <c r="O53" s="283">
        <f>F53+I53+L53</f>
        <v>4</v>
      </c>
      <c r="P53" s="285" t="s">
        <v>0</v>
      </c>
      <c r="Q53" s="287">
        <f>H53+K53+N53</f>
        <v>2</v>
      </c>
      <c r="R53" s="289">
        <f>O53</f>
        <v>4</v>
      </c>
      <c r="S53" s="290">
        <f>O56/Q56</f>
        <v>1.1181102362204725</v>
      </c>
      <c r="T53" s="291">
        <v>2</v>
      </c>
      <c r="U53" s="2"/>
    </row>
    <row r="54" spans="1:43" ht="24.9" customHeight="1" thickBot="1" x14ac:dyDescent="0.35">
      <c r="A54" s="334"/>
      <c r="B54" s="273"/>
      <c r="C54" s="326"/>
      <c r="D54" s="327"/>
      <c r="E54" s="328"/>
      <c r="F54" s="82">
        <f>AC62</f>
        <v>49</v>
      </c>
      <c r="G54" s="83" t="s">
        <v>0</v>
      </c>
      <c r="H54" s="84">
        <f>AE62</f>
        <v>33</v>
      </c>
      <c r="I54" s="82">
        <f>AE64</f>
        <v>18</v>
      </c>
      <c r="J54" s="85" t="s">
        <v>0</v>
      </c>
      <c r="K54" s="84">
        <f>AC64</f>
        <v>25</v>
      </c>
      <c r="L54" s="82">
        <f>AC59</f>
        <v>25</v>
      </c>
      <c r="M54" s="83" t="s">
        <v>0</v>
      </c>
      <c r="N54" s="84">
        <f>AE59</f>
        <v>21</v>
      </c>
      <c r="O54" s="284"/>
      <c r="P54" s="286"/>
      <c r="Q54" s="288"/>
      <c r="R54" s="289"/>
      <c r="S54" s="290"/>
      <c r="T54" s="291"/>
      <c r="U54" s="2"/>
    </row>
    <row r="55" spans="1:43" ht="24.9" customHeight="1" thickBot="1" x14ac:dyDescent="0.35">
      <c r="A55" s="334"/>
      <c r="B55" s="273"/>
      <c r="C55" s="326"/>
      <c r="D55" s="327"/>
      <c r="E55" s="328"/>
      <c r="F55" s="86">
        <f>AF62</f>
        <v>0</v>
      </c>
      <c r="G55" s="87" t="s">
        <v>0</v>
      </c>
      <c r="H55" s="88">
        <f>AH62</f>
        <v>0</v>
      </c>
      <c r="I55" s="86">
        <f>AH64</f>
        <v>25</v>
      </c>
      <c r="J55" s="89" t="s">
        <v>0</v>
      </c>
      <c r="K55" s="88">
        <f>AF64</f>
        <v>24</v>
      </c>
      <c r="L55" s="86">
        <f>AF59</f>
        <v>25</v>
      </c>
      <c r="M55" s="87" t="s">
        <v>0</v>
      </c>
      <c r="N55" s="88">
        <f>AH59</f>
        <v>24</v>
      </c>
      <c r="O55" s="284"/>
      <c r="P55" s="286"/>
      <c r="Q55" s="288"/>
      <c r="R55" s="289"/>
      <c r="S55" s="290"/>
      <c r="T55" s="291"/>
      <c r="U55" s="2"/>
    </row>
    <row r="56" spans="1:43" ht="24.9" customHeight="1" thickBot="1" x14ac:dyDescent="0.35">
      <c r="A56" s="334"/>
      <c r="B56" s="273"/>
      <c r="C56" s="326"/>
      <c r="D56" s="327"/>
      <c r="E56" s="328"/>
      <c r="F56" s="90">
        <f>AI62</f>
        <v>0</v>
      </c>
      <c r="G56" s="89" t="s">
        <v>0</v>
      </c>
      <c r="H56" s="91">
        <f>AK62</f>
        <v>0</v>
      </c>
      <c r="I56" s="90">
        <f>AK64</f>
        <v>0</v>
      </c>
      <c r="J56" s="89" t="s">
        <v>0</v>
      </c>
      <c r="K56" s="91">
        <f>AI64</f>
        <v>0</v>
      </c>
      <c r="L56" s="90">
        <f>AI59</f>
        <v>0</v>
      </c>
      <c r="M56" s="89" t="s">
        <v>0</v>
      </c>
      <c r="N56" s="91">
        <f>AK59</f>
        <v>0</v>
      </c>
      <c r="O56" s="284">
        <f>F57+I57+L57</f>
        <v>142</v>
      </c>
      <c r="P56" s="286" t="s">
        <v>0</v>
      </c>
      <c r="Q56" s="288">
        <f>H57+K57+N57</f>
        <v>127</v>
      </c>
      <c r="R56" s="289"/>
      <c r="S56" s="290"/>
      <c r="T56" s="291"/>
      <c r="U56" s="2"/>
    </row>
    <row r="57" spans="1:43" ht="24.9" customHeight="1" thickBot="1" x14ac:dyDescent="0.35">
      <c r="A57" s="334"/>
      <c r="B57" s="266"/>
      <c r="C57" s="329"/>
      <c r="D57" s="330"/>
      <c r="E57" s="331"/>
      <c r="F57" s="92">
        <f>SUM(F54:F56)</f>
        <v>49</v>
      </c>
      <c r="G57" s="93" t="s">
        <v>0</v>
      </c>
      <c r="H57" s="94">
        <f>SUM(H54:H56)</f>
        <v>33</v>
      </c>
      <c r="I57" s="92">
        <f>SUM(I54:I56)</f>
        <v>43</v>
      </c>
      <c r="J57" s="93" t="s">
        <v>0</v>
      </c>
      <c r="K57" s="94">
        <f>SUM(K54:K56)</f>
        <v>49</v>
      </c>
      <c r="L57" s="92">
        <f>SUM(L54:L56)</f>
        <v>50</v>
      </c>
      <c r="M57" s="93" t="s">
        <v>0</v>
      </c>
      <c r="N57" s="94">
        <f>SUM(N54:N56)</f>
        <v>45</v>
      </c>
      <c r="O57" s="292"/>
      <c r="P57" s="293"/>
      <c r="Q57" s="294"/>
      <c r="R57" s="289"/>
      <c r="S57" s="290"/>
      <c r="T57" s="291"/>
      <c r="U57" s="2"/>
    </row>
    <row r="58" spans="1:43" ht="36" customHeight="1" thickBot="1" x14ac:dyDescent="0.45">
      <c r="A58" s="333">
        <v>2</v>
      </c>
      <c r="B58" s="265" t="s">
        <v>139</v>
      </c>
      <c r="C58" s="79">
        <f>H53</f>
        <v>1</v>
      </c>
      <c r="D58" s="80" t="s">
        <v>0</v>
      </c>
      <c r="E58" s="81">
        <f>F53</f>
        <v>1</v>
      </c>
      <c r="F58" s="323"/>
      <c r="G58" s="324"/>
      <c r="H58" s="325"/>
      <c r="I58" s="79">
        <f>Z60</f>
        <v>0</v>
      </c>
      <c r="J58" s="80" t="s">
        <v>0</v>
      </c>
      <c r="K58" s="81">
        <f>AB60</f>
        <v>2</v>
      </c>
      <c r="L58" s="79">
        <f>Z63</f>
        <v>0</v>
      </c>
      <c r="M58" s="80" t="s">
        <v>0</v>
      </c>
      <c r="N58" s="81">
        <f>AB63</f>
        <v>2</v>
      </c>
      <c r="O58" s="283">
        <f>L58+I58+C58</f>
        <v>1</v>
      </c>
      <c r="P58" s="285" t="s">
        <v>0</v>
      </c>
      <c r="Q58" s="287">
        <f>N58+K58+E58</f>
        <v>5</v>
      </c>
      <c r="R58" s="289">
        <f>O58</f>
        <v>1</v>
      </c>
      <c r="S58" s="290">
        <f>O61/Q61</f>
        <v>0.67785234899328861</v>
      </c>
      <c r="T58" s="291">
        <v>4</v>
      </c>
      <c r="U58" s="2"/>
      <c r="V58" s="77" t="s">
        <v>34</v>
      </c>
      <c r="W58" s="332" t="s">
        <v>109</v>
      </c>
      <c r="X58" s="332"/>
      <c r="Y58" s="332"/>
      <c r="Z58" s="260" t="s">
        <v>1</v>
      </c>
      <c r="AA58" s="261"/>
      <c r="AB58" s="262"/>
      <c r="AC58" s="260" t="s">
        <v>7</v>
      </c>
      <c r="AD58" s="261"/>
      <c r="AE58" s="262"/>
      <c r="AF58" s="260" t="s">
        <v>8</v>
      </c>
      <c r="AG58" s="261"/>
      <c r="AH58" s="262"/>
      <c r="AI58" s="260" t="s">
        <v>9</v>
      </c>
      <c r="AJ58" s="261"/>
      <c r="AK58" s="262"/>
      <c r="AL58" s="268" t="s">
        <v>2</v>
      </c>
      <c r="AM58" s="261"/>
      <c r="AN58" s="269"/>
      <c r="AO58" s="60" t="s">
        <v>35</v>
      </c>
      <c r="AP58" s="61" t="s">
        <v>13</v>
      </c>
      <c r="AQ58" s="62" t="s">
        <v>29</v>
      </c>
    </row>
    <row r="59" spans="1:43" ht="24.9" customHeight="1" thickBot="1" x14ac:dyDescent="0.45">
      <c r="A59" s="333"/>
      <c r="B59" s="273"/>
      <c r="C59" s="82">
        <f>H54</f>
        <v>33</v>
      </c>
      <c r="D59" s="83" t="s">
        <v>0</v>
      </c>
      <c r="E59" s="84">
        <f>F54</f>
        <v>49</v>
      </c>
      <c r="F59" s="326"/>
      <c r="G59" s="327"/>
      <c r="H59" s="328"/>
      <c r="I59" s="82">
        <f>AC60</f>
        <v>7</v>
      </c>
      <c r="J59" s="85" t="s">
        <v>0</v>
      </c>
      <c r="K59" s="84">
        <f>AE60</f>
        <v>25</v>
      </c>
      <c r="L59" s="82">
        <f>AC63</f>
        <v>24</v>
      </c>
      <c r="M59" s="83" t="s">
        <v>0</v>
      </c>
      <c r="N59" s="84">
        <f>AE63</f>
        <v>25</v>
      </c>
      <c r="O59" s="284"/>
      <c r="P59" s="286"/>
      <c r="Q59" s="288"/>
      <c r="R59" s="289"/>
      <c r="S59" s="290"/>
      <c r="T59" s="291"/>
      <c r="U59" s="2"/>
      <c r="V59" s="64">
        <v>1</v>
      </c>
      <c r="W59" s="65" t="str">
        <f>B53</f>
        <v>Frýdlant</v>
      </c>
      <c r="X59" s="66" t="s">
        <v>6</v>
      </c>
      <c r="Y59" s="67" t="str">
        <f>B68</f>
        <v>Raškovice</v>
      </c>
      <c r="Z59" s="27">
        <v>2</v>
      </c>
      <c r="AA59" s="26" t="s">
        <v>0</v>
      </c>
      <c r="AB59" s="28">
        <v>0</v>
      </c>
      <c r="AC59" s="27">
        <v>25</v>
      </c>
      <c r="AD59" s="26" t="s">
        <v>0</v>
      </c>
      <c r="AE59" s="28">
        <v>21</v>
      </c>
      <c r="AF59" s="27">
        <v>25</v>
      </c>
      <c r="AG59" s="26" t="s">
        <v>0</v>
      </c>
      <c r="AH59" s="28">
        <v>24</v>
      </c>
      <c r="AI59" s="27"/>
      <c r="AJ59" s="26" t="s">
        <v>0</v>
      </c>
      <c r="AK59" s="28"/>
      <c r="AL59" s="13">
        <f>AI59+AF59+AC59</f>
        <v>50</v>
      </c>
      <c r="AM59" s="11" t="s">
        <v>0</v>
      </c>
      <c r="AN59" s="12">
        <f>AK59+AH59+AE59</f>
        <v>45</v>
      </c>
      <c r="AO59" s="102"/>
      <c r="AP59" s="29">
        <v>3</v>
      </c>
      <c r="AQ59" s="40" t="s">
        <v>130</v>
      </c>
    </row>
    <row r="60" spans="1:43" ht="24.9" customHeight="1" thickBot="1" x14ac:dyDescent="0.45">
      <c r="A60" s="333"/>
      <c r="B60" s="273"/>
      <c r="C60" s="86">
        <f>H55</f>
        <v>0</v>
      </c>
      <c r="D60" s="87" t="s">
        <v>0</v>
      </c>
      <c r="E60" s="88">
        <f>F55</f>
        <v>0</v>
      </c>
      <c r="F60" s="326"/>
      <c r="G60" s="327"/>
      <c r="H60" s="328"/>
      <c r="I60" s="86">
        <f>AF60</f>
        <v>14</v>
      </c>
      <c r="J60" s="87" t="s">
        <v>0</v>
      </c>
      <c r="K60" s="88">
        <f>AH60</f>
        <v>25</v>
      </c>
      <c r="L60" s="86">
        <f>AF63</f>
        <v>23</v>
      </c>
      <c r="M60" s="87" t="s">
        <v>0</v>
      </c>
      <c r="N60" s="88">
        <f>AH63</f>
        <v>25</v>
      </c>
      <c r="O60" s="284"/>
      <c r="P60" s="286"/>
      <c r="Q60" s="288"/>
      <c r="R60" s="289"/>
      <c r="S60" s="290"/>
      <c r="T60" s="291"/>
      <c r="U60" s="2"/>
      <c r="V60" s="68">
        <v>2</v>
      </c>
      <c r="W60" s="69" t="str">
        <f>B58</f>
        <v>Janovice</v>
      </c>
      <c r="X60" s="70" t="s">
        <v>6</v>
      </c>
      <c r="Y60" s="71" t="str">
        <f>B63</f>
        <v>Ostrava  A</v>
      </c>
      <c r="Z60" s="32">
        <v>0</v>
      </c>
      <c r="AA60" s="31" t="s">
        <v>0</v>
      </c>
      <c r="AB60" s="33">
        <v>2</v>
      </c>
      <c r="AC60" s="32">
        <v>7</v>
      </c>
      <c r="AD60" s="31" t="s">
        <v>0</v>
      </c>
      <c r="AE60" s="33">
        <v>25</v>
      </c>
      <c r="AF60" s="32">
        <v>14</v>
      </c>
      <c r="AG60" s="31" t="s">
        <v>0</v>
      </c>
      <c r="AH60" s="33">
        <v>25</v>
      </c>
      <c r="AI60" s="32"/>
      <c r="AJ60" s="31" t="s">
        <v>0</v>
      </c>
      <c r="AK60" s="33"/>
      <c r="AL60" s="14">
        <f t="shared" ref="AL60:AL63" si="4">AI60+AF60+AC60</f>
        <v>21</v>
      </c>
      <c r="AM60" s="25" t="s">
        <v>0</v>
      </c>
      <c r="AN60" s="24">
        <f t="shared" ref="AN60:AN64" si="5">AK60+AH60+AE60</f>
        <v>50</v>
      </c>
      <c r="AO60" s="102"/>
      <c r="AP60" s="29">
        <v>4</v>
      </c>
      <c r="AQ60" s="38" t="s">
        <v>131</v>
      </c>
    </row>
    <row r="61" spans="1:43" ht="24.9" customHeight="1" thickBot="1" x14ac:dyDescent="0.45">
      <c r="A61" s="333"/>
      <c r="B61" s="273"/>
      <c r="C61" s="90">
        <f>H56</f>
        <v>0</v>
      </c>
      <c r="D61" s="89" t="s">
        <v>0</v>
      </c>
      <c r="E61" s="91">
        <f>F56</f>
        <v>0</v>
      </c>
      <c r="F61" s="326"/>
      <c r="G61" s="327"/>
      <c r="H61" s="328"/>
      <c r="I61" s="90">
        <f>AI60</f>
        <v>0</v>
      </c>
      <c r="J61" s="85" t="s">
        <v>0</v>
      </c>
      <c r="K61" s="91">
        <f>AK60</f>
        <v>0</v>
      </c>
      <c r="L61" s="90">
        <f>AI63</f>
        <v>0</v>
      </c>
      <c r="M61" s="89" t="s">
        <v>0</v>
      </c>
      <c r="N61" s="91">
        <f>AK63</f>
        <v>0</v>
      </c>
      <c r="O61" s="284">
        <f>L62+I62+C62</f>
        <v>101</v>
      </c>
      <c r="P61" s="286" t="s">
        <v>0</v>
      </c>
      <c r="Q61" s="288">
        <f>N62+K62+E62</f>
        <v>149</v>
      </c>
      <c r="R61" s="289"/>
      <c r="S61" s="290"/>
      <c r="T61" s="291"/>
      <c r="U61" s="2"/>
      <c r="V61" s="68">
        <v>3</v>
      </c>
      <c r="W61" s="69" t="str">
        <f>B68</f>
        <v>Raškovice</v>
      </c>
      <c r="X61" s="70" t="s">
        <v>6</v>
      </c>
      <c r="Y61" s="71" t="str">
        <f>B63</f>
        <v>Ostrava  A</v>
      </c>
      <c r="Z61" s="32">
        <v>0</v>
      </c>
      <c r="AA61" s="31" t="s">
        <v>0</v>
      </c>
      <c r="AB61" s="33">
        <v>2</v>
      </c>
      <c r="AC61" s="32">
        <v>43</v>
      </c>
      <c r="AD61" s="31" t="s">
        <v>0</v>
      </c>
      <c r="AE61" s="33">
        <v>50</v>
      </c>
      <c r="AF61" s="32"/>
      <c r="AG61" s="31" t="s">
        <v>0</v>
      </c>
      <c r="AH61" s="33"/>
      <c r="AI61" s="32"/>
      <c r="AJ61" s="31" t="s">
        <v>0</v>
      </c>
      <c r="AK61" s="33"/>
      <c r="AL61" s="14">
        <f t="shared" si="4"/>
        <v>43</v>
      </c>
      <c r="AM61" s="25" t="s">
        <v>0</v>
      </c>
      <c r="AN61" s="24">
        <f t="shared" si="5"/>
        <v>50</v>
      </c>
      <c r="AO61" s="102"/>
      <c r="AP61" s="29"/>
      <c r="AQ61" s="38"/>
    </row>
    <row r="62" spans="1:43" ht="24.9" customHeight="1" thickBot="1" x14ac:dyDescent="0.45">
      <c r="A62" s="333"/>
      <c r="B62" s="266"/>
      <c r="C62" s="92">
        <f>SUM(C59:C61)</f>
        <v>33</v>
      </c>
      <c r="D62" s="93" t="s">
        <v>0</v>
      </c>
      <c r="E62" s="94">
        <f>SUM(E59:E61)</f>
        <v>49</v>
      </c>
      <c r="F62" s="329"/>
      <c r="G62" s="330"/>
      <c r="H62" s="331"/>
      <c r="I62" s="92">
        <f>SUM(I59:I61)</f>
        <v>21</v>
      </c>
      <c r="J62" s="93" t="s">
        <v>0</v>
      </c>
      <c r="K62" s="94">
        <f>SUM(K59:K61)</f>
        <v>50</v>
      </c>
      <c r="L62" s="92">
        <f>SUM(L59:L61)</f>
        <v>47</v>
      </c>
      <c r="M62" s="93" t="s">
        <v>0</v>
      </c>
      <c r="N62" s="94">
        <f>SUM(N59:N61)</f>
        <v>50</v>
      </c>
      <c r="O62" s="292"/>
      <c r="P62" s="293"/>
      <c r="Q62" s="294"/>
      <c r="R62" s="289"/>
      <c r="S62" s="290"/>
      <c r="T62" s="291"/>
      <c r="U62" s="2"/>
      <c r="V62" s="68">
        <v>4</v>
      </c>
      <c r="W62" s="69" t="str">
        <f>B53</f>
        <v>Frýdlant</v>
      </c>
      <c r="X62" s="70" t="s">
        <v>6</v>
      </c>
      <c r="Y62" s="71" t="str">
        <f>B58</f>
        <v>Janovice</v>
      </c>
      <c r="Z62" s="32">
        <v>1</v>
      </c>
      <c r="AA62" s="31" t="s">
        <v>0</v>
      </c>
      <c r="AB62" s="33">
        <v>1</v>
      </c>
      <c r="AC62" s="32">
        <v>49</v>
      </c>
      <c r="AD62" s="31" t="s">
        <v>0</v>
      </c>
      <c r="AE62" s="33">
        <v>33</v>
      </c>
      <c r="AF62" s="32"/>
      <c r="AG62" s="31" t="s">
        <v>0</v>
      </c>
      <c r="AH62" s="33"/>
      <c r="AI62" s="32"/>
      <c r="AJ62" s="31" t="s">
        <v>0</v>
      </c>
      <c r="AK62" s="33"/>
      <c r="AL62" s="14">
        <f t="shared" si="4"/>
        <v>49</v>
      </c>
      <c r="AM62" s="25" t="s">
        <v>0</v>
      </c>
      <c r="AN62" s="24">
        <f t="shared" si="5"/>
        <v>33</v>
      </c>
      <c r="AO62" s="102"/>
      <c r="AP62" s="29"/>
      <c r="AQ62" s="38"/>
    </row>
    <row r="63" spans="1:43" ht="24.9" customHeight="1" thickBot="1" x14ac:dyDescent="0.45">
      <c r="A63" s="333">
        <v>3</v>
      </c>
      <c r="B63" s="265" t="s">
        <v>140</v>
      </c>
      <c r="C63" s="79">
        <f>K53</f>
        <v>1</v>
      </c>
      <c r="D63" s="80" t="s">
        <v>0</v>
      </c>
      <c r="E63" s="81">
        <f>I53</f>
        <v>1</v>
      </c>
      <c r="F63" s="79">
        <f>K58</f>
        <v>2</v>
      </c>
      <c r="G63" s="80" t="s">
        <v>0</v>
      </c>
      <c r="H63" s="81">
        <f>I58</f>
        <v>0</v>
      </c>
      <c r="I63" s="323"/>
      <c r="J63" s="324"/>
      <c r="K63" s="325"/>
      <c r="L63" s="79">
        <f>AB61</f>
        <v>2</v>
      </c>
      <c r="M63" s="80" t="s">
        <v>0</v>
      </c>
      <c r="N63" s="81">
        <f>Z61</f>
        <v>0</v>
      </c>
      <c r="O63" s="283">
        <f>L63+F63+C63</f>
        <v>5</v>
      </c>
      <c r="P63" s="285" t="s">
        <v>0</v>
      </c>
      <c r="Q63" s="287">
        <f>N63+H63+E63</f>
        <v>1</v>
      </c>
      <c r="R63" s="289">
        <f>O63</f>
        <v>5</v>
      </c>
      <c r="S63" s="290">
        <f>O66/Q66</f>
        <v>1.3925233644859814</v>
      </c>
      <c r="T63" s="291">
        <v>1</v>
      </c>
      <c r="U63" s="2"/>
      <c r="V63" s="68">
        <v>5</v>
      </c>
      <c r="W63" s="69" t="str">
        <f>B58</f>
        <v>Janovice</v>
      </c>
      <c r="X63" s="70" t="s">
        <v>6</v>
      </c>
      <c r="Y63" s="71" t="str">
        <f>B68</f>
        <v>Raškovice</v>
      </c>
      <c r="Z63" s="32">
        <v>0</v>
      </c>
      <c r="AA63" s="31" t="s">
        <v>0</v>
      </c>
      <c r="AB63" s="33">
        <v>2</v>
      </c>
      <c r="AC63" s="32">
        <v>24</v>
      </c>
      <c r="AD63" s="31" t="s">
        <v>0</v>
      </c>
      <c r="AE63" s="33">
        <v>25</v>
      </c>
      <c r="AF63" s="32">
        <v>23</v>
      </c>
      <c r="AG63" s="31" t="s">
        <v>0</v>
      </c>
      <c r="AH63" s="33">
        <v>25</v>
      </c>
      <c r="AI63" s="32"/>
      <c r="AJ63" s="31" t="s">
        <v>0</v>
      </c>
      <c r="AK63" s="33"/>
      <c r="AL63" s="14">
        <f t="shared" si="4"/>
        <v>47</v>
      </c>
      <c r="AM63" s="25" t="s">
        <v>0</v>
      </c>
      <c r="AN63" s="24">
        <f t="shared" si="5"/>
        <v>50</v>
      </c>
      <c r="AO63" s="102"/>
      <c r="AP63" s="29">
        <v>2</v>
      </c>
      <c r="AQ63" s="38" t="s">
        <v>147</v>
      </c>
    </row>
    <row r="64" spans="1:43" ht="24.9" customHeight="1" thickBot="1" x14ac:dyDescent="0.45">
      <c r="A64" s="333"/>
      <c r="B64" s="273"/>
      <c r="C64" s="82">
        <f>K54</f>
        <v>25</v>
      </c>
      <c r="D64" s="83" t="s">
        <v>0</v>
      </c>
      <c r="E64" s="84">
        <f>I54</f>
        <v>18</v>
      </c>
      <c r="F64" s="82">
        <f>K59</f>
        <v>25</v>
      </c>
      <c r="G64" s="83" t="s">
        <v>0</v>
      </c>
      <c r="H64" s="84">
        <f>I59</f>
        <v>7</v>
      </c>
      <c r="I64" s="326"/>
      <c r="J64" s="327"/>
      <c r="K64" s="328"/>
      <c r="L64" s="82">
        <f>AE61</f>
        <v>50</v>
      </c>
      <c r="M64" s="83" t="s">
        <v>0</v>
      </c>
      <c r="N64" s="84">
        <f>AC61</f>
        <v>43</v>
      </c>
      <c r="O64" s="284"/>
      <c r="P64" s="286"/>
      <c r="Q64" s="288"/>
      <c r="R64" s="289"/>
      <c r="S64" s="290"/>
      <c r="T64" s="291"/>
      <c r="U64" s="2"/>
      <c r="V64" s="72">
        <v>6</v>
      </c>
      <c r="W64" s="73" t="str">
        <f>B63</f>
        <v>Ostrava  A</v>
      </c>
      <c r="X64" s="74" t="s">
        <v>6</v>
      </c>
      <c r="Y64" s="75" t="str">
        <f>B53</f>
        <v>Frýdlant</v>
      </c>
      <c r="Z64" s="36">
        <v>1</v>
      </c>
      <c r="AA64" s="35" t="s">
        <v>0</v>
      </c>
      <c r="AB64" s="37">
        <v>1</v>
      </c>
      <c r="AC64" s="36">
        <v>25</v>
      </c>
      <c r="AD64" s="35" t="s">
        <v>0</v>
      </c>
      <c r="AE64" s="37">
        <v>18</v>
      </c>
      <c r="AF64" s="36">
        <v>24</v>
      </c>
      <c r="AG64" s="35" t="s">
        <v>0</v>
      </c>
      <c r="AH64" s="37">
        <v>25</v>
      </c>
      <c r="AI64" s="36"/>
      <c r="AJ64" s="35" t="s">
        <v>0</v>
      </c>
      <c r="AK64" s="37"/>
      <c r="AL64" s="16">
        <f>AI64+AF64+AC64</f>
        <v>49</v>
      </c>
      <c r="AM64" s="17" t="s">
        <v>0</v>
      </c>
      <c r="AN64" s="18">
        <f t="shared" si="5"/>
        <v>43</v>
      </c>
      <c r="AO64" s="102"/>
      <c r="AP64" s="29">
        <v>5</v>
      </c>
      <c r="AQ64" s="38" t="s">
        <v>135</v>
      </c>
    </row>
    <row r="65" spans="1:45" ht="24.9" customHeight="1" thickBot="1" x14ac:dyDescent="0.35">
      <c r="A65" s="333"/>
      <c r="B65" s="273"/>
      <c r="C65" s="86">
        <f>K55</f>
        <v>24</v>
      </c>
      <c r="D65" s="87" t="s">
        <v>0</v>
      </c>
      <c r="E65" s="88">
        <f>I55</f>
        <v>25</v>
      </c>
      <c r="F65" s="86">
        <f>K60</f>
        <v>25</v>
      </c>
      <c r="G65" s="87" t="s">
        <v>0</v>
      </c>
      <c r="H65" s="88">
        <f>I60</f>
        <v>14</v>
      </c>
      <c r="I65" s="326"/>
      <c r="J65" s="327"/>
      <c r="K65" s="328"/>
      <c r="L65" s="86">
        <f>AH61</f>
        <v>0</v>
      </c>
      <c r="M65" s="87" t="s">
        <v>0</v>
      </c>
      <c r="N65" s="88">
        <f>AF61</f>
        <v>0</v>
      </c>
      <c r="O65" s="284"/>
      <c r="P65" s="286"/>
      <c r="Q65" s="288"/>
      <c r="R65" s="289"/>
      <c r="S65" s="290"/>
      <c r="T65" s="291"/>
      <c r="U65" s="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3"/>
      <c r="AM65" s="253"/>
      <c r="AN65" s="253"/>
    </row>
    <row r="66" spans="1:45" ht="24.9" customHeight="1" thickBot="1" x14ac:dyDescent="0.35">
      <c r="A66" s="333"/>
      <c r="B66" s="273"/>
      <c r="C66" s="90">
        <f>K56</f>
        <v>0</v>
      </c>
      <c r="D66" s="89" t="s">
        <v>0</v>
      </c>
      <c r="E66" s="91">
        <f>I56</f>
        <v>0</v>
      </c>
      <c r="F66" s="90">
        <f>K61</f>
        <v>0</v>
      </c>
      <c r="G66" s="89" t="s">
        <v>0</v>
      </c>
      <c r="H66" s="91">
        <f>I61</f>
        <v>0</v>
      </c>
      <c r="I66" s="326"/>
      <c r="J66" s="327"/>
      <c r="K66" s="328"/>
      <c r="L66" s="90">
        <f>AK61</f>
        <v>0</v>
      </c>
      <c r="M66" s="89" t="s">
        <v>0</v>
      </c>
      <c r="N66" s="91">
        <f>AI61</f>
        <v>0</v>
      </c>
      <c r="O66" s="284">
        <f>L67+F67+C67</f>
        <v>149</v>
      </c>
      <c r="P66" s="286" t="s">
        <v>0</v>
      </c>
      <c r="Q66" s="288">
        <f>N67+H67+E67</f>
        <v>107</v>
      </c>
      <c r="R66" s="289"/>
      <c r="S66" s="290"/>
      <c r="T66" s="291"/>
      <c r="U66" s="2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58"/>
      <c r="AM66" s="58"/>
      <c r="AN66" s="58"/>
      <c r="AO66" s="21"/>
    </row>
    <row r="67" spans="1:45" ht="24.9" customHeight="1" thickBot="1" x14ac:dyDescent="0.35">
      <c r="A67" s="333"/>
      <c r="B67" s="266"/>
      <c r="C67" s="92">
        <f>SUM(C64:C66)</f>
        <v>49</v>
      </c>
      <c r="D67" s="93" t="s">
        <v>0</v>
      </c>
      <c r="E67" s="94">
        <f>SUM(E64:E66)</f>
        <v>43</v>
      </c>
      <c r="F67" s="92">
        <f>SUM(F64:F66)</f>
        <v>50</v>
      </c>
      <c r="G67" s="93" t="s">
        <v>0</v>
      </c>
      <c r="H67" s="94">
        <f>SUM(H64:H66)</f>
        <v>21</v>
      </c>
      <c r="I67" s="329"/>
      <c r="J67" s="330"/>
      <c r="K67" s="331"/>
      <c r="L67" s="92">
        <f>SUM(L64:L66)</f>
        <v>50</v>
      </c>
      <c r="M67" s="93" t="s">
        <v>0</v>
      </c>
      <c r="N67" s="94">
        <f>SUM(N64:N66)</f>
        <v>43</v>
      </c>
      <c r="O67" s="292"/>
      <c r="P67" s="293"/>
      <c r="Q67" s="294"/>
      <c r="R67" s="289"/>
      <c r="S67" s="290"/>
      <c r="T67" s="291"/>
      <c r="U67" s="2"/>
      <c r="AL67" s="59"/>
      <c r="AM67" s="59"/>
      <c r="AN67" s="59"/>
    </row>
    <row r="68" spans="1:45" ht="24.9" customHeight="1" thickBot="1" x14ac:dyDescent="0.35">
      <c r="A68" s="2"/>
      <c r="B68" s="265" t="s">
        <v>48</v>
      </c>
      <c r="C68" s="79">
        <f>N53</f>
        <v>0</v>
      </c>
      <c r="D68" s="80" t="s">
        <v>0</v>
      </c>
      <c r="E68" s="81">
        <f>L53</f>
        <v>2</v>
      </c>
      <c r="F68" s="79">
        <f>N58</f>
        <v>2</v>
      </c>
      <c r="G68" s="80" t="s">
        <v>0</v>
      </c>
      <c r="H68" s="81">
        <f>L58</f>
        <v>0</v>
      </c>
      <c r="I68" s="79">
        <f>N63</f>
        <v>0</v>
      </c>
      <c r="J68" s="80" t="s">
        <v>0</v>
      </c>
      <c r="K68" s="81">
        <f>L63</f>
        <v>2</v>
      </c>
      <c r="L68" s="323"/>
      <c r="M68" s="324"/>
      <c r="N68" s="325"/>
      <c r="O68" s="283">
        <f>I68+F68+C68</f>
        <v>2</v>
      </c>
      <c r="P68" s="285" t="s">
        <v>0</v>
      </c>
      <c r="Q68" s="287">
        <f>K68+H68+E68</f>
        <v>4</v>
      </c>
      <c r="R68" s="289">
        <f>O68</f>
        <v>2</v>
      </c>
      <c r="S68" s="290">
        <f>O71/Q71</f>
        <v>0.93877551020408168</v>
      </c>
      <c r="T68" s="291">
        <v>3</v>
      </c>
      <c r="U68" s="2"/>
      <c r="AL68" s="59"/>
      <c r="AM68" s="59"/>
      <c r="AN68" s="59"/>
    </row>
    <row r="69" spans="1:45" ht="24.9" customHeight="1" thickBot="1" x14ac:dyDescent="0.35">
      <c r="A69" s="2"/>
      <c r="B69" s="273"/>
      <c r="C69" s="82">
        <f>N54</f>
        <v>21</v>
      </c>
      <c r="D69" s="83" t="s">
        <v>0</v>
      </c>
      <c r="E69" s="84">
        <f>L54</f>
        <v>25</v>
      </c>
      <c r="F69" s="82">
        <f>N59</f>
        <v>25</v>
      </c>
      <c r="G69" s="83" t="s">
        <v>0</v>
      </c>
      <c r="H69" s="84">
        <f>L59</f>
        <v>24</v>
      </c>
      <c r="I69" s="82">
        <f>N64</f>
        <v>43</v>
      </c>
      <c r="J69" s="83" t="s">
        <v>0</v>
      </c>
      <c r="K69" s="84">
        <f>L64</f>
        <v>50</v>
      </c>
      <c r="L69" s="326"/>
      <c r="M69" s="327"/>
      <c r="N69" s="328"/>
      <c r="O69" s="284"/>
      <c r="P69" s="286"/>
      <c r="Q69" s="288"/>
      <c r="R69" s="289"/>
      <c r="S69" s="290"/>
      <c r="T69" s="291"/>
      <c r="U69" s="2"/>
      <c r="AL69" s="59"/>
      <c r="AM69" s="59"/>
      <c r="AN69" s="59"/>
      <c r="AS69" s="7"/>
    </row>
    <row r="70" spans="1:45" ht="24.9" customHeight="1" thickBot="1" x14ac:dyDescent="0.35">
      <c r="A70" s="2"/>
      <c r="B70" s="273"/>
      <c r="C70" s="86">
        <f>N55</f>
        <v>24</v>
      </c>
      <c r="D70" s="87" t="s">
        <v>0</v>
      </c>
      <c r="E70" s="88">
        <f>L55</f>
        <v>25</v>
      </c>
      <c r="F70" s="86">
        <f>N60</f>
        <v>25</v>
      </c>
      <c r="G70" s="87" t="s">
        <v>0</v>
      </c>
      <c r="H70" s="88">
        <f>L60</f>
        <v>23</v>
      </c>
      <c r="I70" s="86">
        <f>N65</f>
        <v>0</v>
      </c>
      <c r="J70" s="87" t="s">
        <v>0</v>
      </c>
      <c r="K70" s="88">
        <f>L65</f>
        <v>0</v>
      </c>
      <c r="L70" s="326"/>
      <c r="M70" s="327"/>
      <c r="N70" s="328"/>
      <c r="O70" s="284"/>
      <c r="P70" s="286"/>
      <c r="Q70" s="288"/>
      <c r="R70" s="289"/>
      <c r="S70" s="290"/>
      <c r="T70" s="291"/>
      <c r="U70" s="2"/>
      <c r="AL70" s="59"/>
      <c r="AM70" s="59"/>
      <c r="AN70" s="59"/>
      <c r="AS70" s="10"/>
    </row>
    <row r="71" spans="1:45" ht="24.9" customHeight="1" thickBot="1" x14ac:dyDescent="0.35">
      <c r="B71" s="273"/>
      <c r="C71" s="90">
        <f>N56</f>
        <v>0</v>
      </c>
      <c r="D71" s="89" t="s">
        <v>0</v>
      </c>
      <c r="E71" s="91">
        <f>L56</f>
        <v>0</v>
      </c>
      <c r="F71" s="90">
        <f>N61</f>
        <v>0</v>
      </c>
      <c r="G71" s="89" t="s">
        <v>0</v>
      </c>
      <c r="H71" s="91">
        <f>L61</f>
        <v>0</v>
      </c>
      <c r="I71" s="90">
        <f>N66</f>
        <v>0</v>
      </c>
      <c r="J71" s="89" t="s">
        <v>0</v>
      </c>
      <c r="K71" s="91">
        <f>L66</f>
        <v>0</v>
      </c>
      <c r="L71" s="326"/>
      <c r="M71" s="327"/>
      <c r="N71" s="328"/>
      <c r="O71" s="284">
        <f>I72+F72+C72</f>
        <v>138</v>
      </c>
      <c r="P71" s="286" t="s">
        <v>0</v>
      </c>
      <c r="Q71" s="288">
        <f>K72+H72+E72</f>
        <v>147</v>
      </c>
      <c r="R71" s="289"/>
      <c r="S71" s="290"/>
      <c r="T71" s="291"/>
      <c r="U71" s="2"/>
      <c r="AL71" s="59"/>
      <c r="AM71" s="59"/>
      <c r="AN71" s="59"/>
      <c r="AS71" s="10"/>
    </row>
    <row r="72" spans="1:45" ht="24.9" customHeight="1" thickBot="1" x14ac:dyDescent="0.35">
      <c r="B72" s="266"/>
      <c r="C72" s="92">
        <f>SUM(C69:C71)</f>
        <v>45</v>
      </c>
      <c r="D72" s="93" t="s">
        <v>0</v>
      </c>
      <c r="E72" s="94">
        <f>SUM(E69:E71)</f>
        <v>50</v>
      </c>
      <c r="F72" s="92">
        <f>SUM(F69:F71)</f>
        <v>50</v>
      </c>
      <c r="G72" s="93" t="s">
        <v>0</v>
      </c>
      <c r="H72" s="94">
        <f>SUM(H69:H71)</f>
        <v>47</v>
      </c>
      <c r="I72" s="92">
        <f>SUM(I69:I71)</f>
        <v>43</v>
      </c>
      <c r="J72" s="93" t="s">
        <v>0</v>
      </c>
      <c r="K72" s="94">
        <f>SUM(K69:K71)</f>
        <v>50</v>
      </c>
      <c r="L72" s="329"/>
      <c r="M72" s="330"/>
      <c r="N72" s="331"/>
      <c r="O72" s="292"/>
      <c r="P72" s="293"/>
      <c r="Q72" s="294"/>
      <c r="R72" s="289"/>
      <c r="S72" s="290"/>
      <c r="T72" s="291"/>
      <c r="U72" s="2"/>
      <c r="AL72" s="59"/>
      <c r="AM72" s="59"/>
      <c r="AN72" s="59"/>
      <c r="AS72" s="15"/>
    </row>
    <row r="73" spans="1:45" ht="24.9" customHeight="1" thickBot="1" x14ac:dyDescent="0.3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AL73" s="59"/>
      <c r="AM73" s="59"/>
      <c r="AN73" s="59"/>
    </row>
    <row r="74" spans="1:45" ht="24.9" customHeight="1" thickBot="1" x14ac:dyDescent="0.35">
      <c r="A74" s="2"/>
      <c r="B74" s="254" t="s">
        <v>107</v>
      </c>
      <c r="C74" s="256" t="str">
        <f>B76</f>
        <v>Ostrava B</v>
      </c>
      <c r="D74" s="257"/>
      <c r="E74" s="257"/>
      <c r="F74" s="257" t="str">
        <f>B81</f>
        <v>Česká Třebová</v>
      </c>
      <c r="G74" s="257"/>
      <c r="H74" s="257"/>
      <c r="I74" s="257" t="str">
        <f>B86</f>
        <v>Frenštát</v>
      </c>
      <c r="J74" s="257"/>
      <c r="K74" s="257"/>
      <c r="L74" s="257">
        <f>B91</f>
        <v>0</v>
      </c>
      <c r="M74" s="257"/>
      <c r="N74" s="257"/>
      <c r="O74" s="263" t="s">
        <v>1</v>
      </c>
      <c r="P74" s="257"/>
      <c r="Q74" s="264"/>
      <c r="R74" s="265" t="s">
        <v>3</v>
      </c>
      <c r="S74" s="267" t="s">
        <v>4</v>
      </c>
      <c r="T74" s="267" t="s">
        <v>5</v>
      </c>
      <c r="U74" s="2"/>
    </row>
    <row r="75" spans="1:45" ht="33" customHeight="1" thickBot="1" x14ac:dyDescent="0.35">
      <c r="A75" s="2"/>
      <c r="B75" s="255"/>
      <c r="C75" s="258"/>
      <c r="D75" s="259"/>
      <c r="E75" s="259"/>
      <c r="F75" s="259"/>
      <c r="G75" s="259"/>
      <c r="H75" s="259"/>
      <c r="I75" s="259"/>
      <c r="J75" s="259"/>
      <c r="K75" s="259"/>
      <c r="L75" s="259"/>
      <c r="M75" s="259"/>
      <c r="N75" s="259"/>
      <c r="O75" s="270" t="s">
        <v>2</v>
      </c>
      <c r="P75" s="271"/>
      <c r="Q75" s="272"/>
      <c r="R75" s="266"/>
      <c r="S75" s="267"/>
      <c r="T75" s="267"/>
      <c r="U75" s="2"/>
    </row>
    <row r="76" spans="1:45" ht="24.9" customHeight="1" thickBot="1" x14ac:dyDescent="0.35">
      <c r="A76" s="334">
        <v>1</v>
      </c>
      <c r="B76" s="265" t="s">
        <v>142</v>
      </c>
      <c r="C76" s="323"/>
      <c r="D76" s="324"/>
      <c r="E76" s="325"/>
      <c r="F76" s="79">
        <f>Z85</f>
        <v>1</v>
      </c>
      <c r="G76" s="80" t="s">
        <v>0</v>
      </c>
      <c r="H76" s="81">
        <f>AB85</f>
        <v>1</v>
      </c>
      <c r="I76" s="79">
        <f>AB87</f>
        <v>1</v>
      </c>
      <c r="J76" s="80" t="s">
        <v>0</v>
      </c>
      <c r="K76" s="81">
        <f>Z87</f>
        <v>1</v>
      </c>
      <c r="L76" s="79">
        <f>Z82</f>
        <v>0</v>
      </c>
      <c r="M76" s="80" t="s">
        <v>0</v>
      </c>
      <c r="N76" s="81">
        <f>AB82</f>
        <v>0</v>
      </c>
      <c r="O76" s="283">
        <f>F76+I76+L76</f>
        <v>2</v>
      </c>
      <c r="P76" s="285" t="s">
        <v>0</v>
      </c>
      <c r="Q76" s="287">
        <f>H76+K76+N76</f>
        <v>2</v>
      </c>
      <c r="R76" s="289">
        <f>O76</f>
        <v>2</v>
      </c>
      <c r="S76" s="290">
        <f>O79/Q79</f>
        <v>1.1728395061728396</v>
      </c>
      <c r="T76" s="291">
        <v>6</v>
      </c>
      <c r="U76" s="2"/>
    </row>
    <row r="77" spans="1:45" ht="24.9" customHeight="1" thickBot="1" x14ac:dyDescent="0.35">
      <c r="A77" s="334"/>
      <c r="B77" s="273"/>
      <c r="C77" s="326"/>
      <c r="D77" s="327"/>
      <c r="E77" s="328"/>
      <c r="F77" s="82">
        <f>AC85</f>
        <v>46</v>
      </c>
      <c r="G77" s="83" t="s">
        <v>0</v>
      </c>
      <c r="H77" s="84">
        <f>AE85</f>
        <v>36</v>
      </c>
      <c r="I77" s="82">
        <f>AE87</f>
        <v>25</v>
      </c>
      <c r="J77" s="85" t="s">
        <v>0</v>
      </c>
      <c r="K77" s="84">
        <f>AC87</f>
        <v>20</v>
      </c>
      <c r="L77" s="82">
        <f>AC82</f>
        <v>0</v>
      </c>
      <c r="M77" s="83" t="s">
        <v>0</v>
      </c>
      <c r="N77" s="84">
        <f>AE82</f>
        <v>0</v>
      </c>
      <c r="O77" s="284"/>
      <c r="P77" s="286"/>
      <c r="Q77" s="288"/>
      <c r="R77" s="289"/>
      <c r="S77" s="290"/>
      <c r="T77" s="291"/>
      <c r="U77" s="2"/>
    </row>
    <row r="78" spans="1:45" ht="24.9" customHeight="1" thickBot="1" x14ac:dyDescent="0.35">
      <c r="A78" s="334"/>
      <c r="B78" s="273"/>
      <c r="C78" s="326"/>
      <c r="D78" s="327"/>
      <c r="E78" s="328"/>
      <c r="F78" s="86">
        <f>AF85</f>
        <v>0</v>
      </c>
      <c r="G78" s="87" t="s">
        <v>0</v>
      </c>
      <c r="H78" s="88">
        <f>AH85</f>
        <v>0</v>
      </c>
      <c r="I78" s="86">
        <f>AH87</f>
        <v>24</v>
      </c>
      <c r="J78" s="89" t="s">
        <v>0</v>
      </c>
      <c r="K78" s="88">
        <f>AF87</f>
        <v>25</v>
      </c>
      <c r="L78" s="86">
        <f>AF82</f>
        <v>0</v>
      </c>
      <c r="M78" s="87" t="s">
        <v>0</v>
      </c>
      <c r="N78" s="88">
        <f>AH82</f>
        <v>0</v>
      </c>
      <c r="O78" s="284"/>
      <c r="P78" s="286"/>
      <c r="Q78" s="288"/>
      <c r="R78" s="289"/>
      <c r="S78" s="290"/>
      <c r="T78" s="291"/>
      <c r="U78" s="2"/>
    </row>
    <row r="79" spans="1:45" ht="24.9" customHeight="1" thickBot="1" x14ac:dyDescent="0.35">
      <c r="A79" s="334"/>
      <c r="B79" s="273"/>
      <c r="C79" s="326"/>
      <c r="D79" s="327"/>
      <c r="E79" s="328"/>
      <c r="F79" s="90">
        <f>AI85</f>
        <v>0</v>
      </c>
      <c r="G79" s="89" t="s">
        <v>0</v>
      </c>
      <c r="H79" s="91">
        <f>AK85</f>
        <v>0</v>
      </c>
      <c r="I79" s="90">
        <f>AK87</f>
        <v>0</v>
      </c>
      <c r="J79" s="89" t="s">
        <v>0</v>
      </c>
      <c r="K79" s="91">
        <f>AI87</f>
        <v>0</v>
      </c>
      <c r="L79" s="90">
        <f>AI82</f>
        <v>0</v>
      </c>
      <c r="M79" s="89" t="s">
        <v>0</v>
      </c>
      <c r="N79" s="91">
        <f>AK82</f>
        <v>0</v>
      </c>
      <c r="O79" s="284">
        <f>F80+I80+L80</f>
        <v>95</v>
      </c>
      <c r="P79" s="286" t="s">
        <v>0</v>
      </c>
      <c r="Q79" s="288">
        <f>H80+K80+N80</f>
        <v>81</v>
      </c>
      <c r="R79" s="289"/>
      <c r="S79" s="290"/>
      <c r="T79" s="291"/>
      <c r="U79" s="2"/>
    </row>
    <row r="80" spans="1:45" ht="24.9" customHeight="1" thickBot="1" x14ac:dyDescent="0.35">
      <c r="A80" s="334"/>
      <c r="B80" s="266"/>
      <c r="C80" s="329"/>
      <c r="D80" s="330"/>
      <c r="E80" s="331"/>
      <c r="F80" s="92">
        <f>SUM(F77:F79)</f>
        <v>46</v>
      </c>
      <c r="G80" s="93" t="s">
        <v>0</v>
      </c>
      <c r="H80" s="94">
        <f>SUM(H77:H79)</f>
        <v>36</v>
      </c>
      <c r="I80" s="92">
        <f>SUM(I77:I79)</f>
        <v>49</v>
      </c>
      <c r="J80" s="93" t="s">
        <v>0</v>
      </c>
      <c r="K80" s="94">
        <f>SUM(K77:K79)</f>
        <v>45</v>
      </c>
      <c r="L80" s="92">
        <f>SUM(L77:L79)</f>
        <v>0</v>
      </c>
      <c r="M80" s="93" t="s">
        <v>0</v>
      </c>
      <c r="N80" s="94">
        <f>SUM(N77:N79)</f>
        <v>0</v>
      </c>
      <c r="O80" s="292"/>
      <c r="P80" s="293"/>
      <c r="Q80" s="294"/>
      <c r="R80" s="289"/>
      <c r="S80" s="290"/>
      <c r="T80" s="291"/>
      <c r="U80" s="2"/>
    </row>
    <row r="81" spans="1:45" ht="24.9" customHeight="1" thickBot="1" x14ac:dyDescent="0.45">
      <c r="A81" s="333">
        <v>2</v>
      </c>
      <c r="B81" s="265" t="s">
        <v>143</v>
      </c>
      <c r="C81" s="79">
        <f>H76</f>
        <v>1</v>
      </c>
      <c r="D81" s="80" t="s">
        <v>0</v>
      </c>
      <c r="E81" s="81">
        <f>F76</f>
        <v>1</v>
      </c>
      <c r="F81" s="323"/>
      <c r="G81" s="324"/>
      <c r="H81" s="325"/>
      <c r="I81" s="79">
        <f>Z83</f>
        <v>2</v>
      </c>
      <c r="J81" s="80" t="s">
        <v>0</v>
      </c>
      <c r="K81" s="81">
        <f>AB83</f>
        <v>0</v>
      </c>
      <c r="L81" s="79">
        <f>Z86</f>
        <v>0</v>
      </c>
      <c r="M81" s="80" t="s">
        <v>0</v>
      </c>
      <c r="N81" s="81">
        <f>AB86</f>
        <v>0</v>
      </c>
      <c r="O81" s="283">
        <f>L81+I81+C81</f>
        <v>3</v>
      </c>
      <c r="P81" s="285" t="s">
        <v>0</v>
      </c>
      <c r="Q81" s="287">
        <f>N81+K81+E81</f>
        <v>1</v>
      </c>
      <c r="R81" s="289">
        <f>O81</f>
        <v>3</v>
      </c>
      <c r="S81" s="290">
        <f>O84/Q84</f>
        <v>0.66666666666666663</v>
      </c>
      <c r="T81" s="291">
        <v>5</v>
      </c>
      <c r="U81" s="2"/>
      <c r="V81" s="77" t="s">
        <v>34</v>
      </c>
      <c r="W81" s="332" t="s">
        <v>103</v>
      </c>
      <c r="X81" s="332"/>
      <c r="Y81" s="332"/>
      <c r="Z81" s="260" t="s">
        <v>1</v>
      </c>
      <c r="AA81" s="261"/>
      <c r="AB81" s="262"/>
      <c r="AC81" s="260" t="s">
        <v>7</v>
      </c>
      <c r="AD81" s="261"/>
      <c r="AE81" s="262"/>
      <c r="AF81" s="260" t="s">
        <v>8</v>
      </c>
      <c r="AG81" s="261"/>
      <c r="AH81" s="262"/>
      <c r="AI81" s="260" t="s">
        <v>9</v>
      </c>
      <c r="AJ81" s="261"/>
      <c r="AK81" s="262"/>
      <c r="AL81" s="268" t="s">
        <v>2</v>
      </c>
      <c r="AM81" s="261"/>
      <c r="AN81" s="269"/>
      <c r="AO81" s="60" t="s">
        <v>35</v>
      </c>
      <c r="AP81" s="61" t="s">
        <v>13</v>
      </c>
      <c r="AQ81" s="62" t="s">
        <v>29</v>
      </c>
    </row>
    <row r="82" spans="1:45" ht="24.9" customHeight="1" thickBot="1" x14ac:dyDescent="0.45">
      <c r="A82" s="333"/>
      <c r="B82" s="273"/>
      <c r="C82" s="82">
        <f>H77</f>
        <v>36</v>
      </c>
      <c r="D82" s="83" t="s">
        <v>0</v>
      </c>
      <c r="E82" s="84">
        <f>F77</f>
        <v>46</v>
      </c>
      <c r="F82" s="326"/>
      <c r="G82" s="327"/>
      <c r="H82" s="328"/>
      <c r="I82" s="82">
        <f>AC83</f>
        <v>7</v>
      </c>
      <c r="J82" s="85" t="s">
        <v>0</v>
      </c>
      <c r="K82" s="84">
        <f>AE83</f>
        <v>25</v>
      </c>
      <c r="L82" s="82">
        <f>AC86</f>
        <v>0</v>
      </c>
      <c r="M82" s="83" t="s">
        <v>0</v>
      </c>
      <c r="N82" s="84">
        <f>AE86</f>
        <v>0</v>
      </c>
      <c r="O82" s="284"/>
      <c r="P82" s="286"/>
      <c r="Q82" s="288"/>
      <c r="R82" s="289"/>
      <c r="S82" s="290"/>
      <c r="T82" s="291"/>
      <c r="U82" s="2"/>
      <c r="V82" s="64">
        <v>1</v>
      </c>
      <c r="W82" s="65" t="str">
        <f>B76</f>
        <v>Ostrava B</v>
      </c>
      <c r="X82" s="66" t="s">
        <v>6</v>
      </c>
      <c r="Y82" s="67">
        <f>B91</f>
        <v>0</v>
      </c>
      <c r="Z82" s="27"/>
      <c r="AA82" s="26" t="s">
        <v>0</v>
      </c>
      <c r="AB82" s="28"/>
      <c r="AC82" s="27"/>
      <c r="AD82" s="26" t="s">
        <v>0</v>
      </c>
      <c r="AE82" s="28"/>
      <c r="AF82" s="27"/>
      <c r="AG82" s="26" t="s">
        <v>0</v>
      </c>
      <c r="AH82" s="28"/>
      <c r="AI82" s="27"/>
      <c r="AJ82" s="26" t="s">
        <v>0</v>
      </c>
      <c r="AK82" s="28"/>
      <c r="AL82" s="13">
        <f>AI82+AF82+AC82</f>
        <v>0</v>
      </c>
      <c r="AM82" s="11" t="s">
        <v>0</v>
      </c>
      <c r="AN82" s="12">
        <f>AK82+AH82+AE82</f>
        <v>0</v>
      </c>
      <c r="AO82" s="102"/>
      <c r="AP82" s="29"/>
      <c r="AQ82" s="40"/>
    </row>
    <row r="83" spans="1:45" ht="24.9" customHeight="1" thickBot="1" x14ac:dyDescent="0.45">
      <c r="A83" s="333"/>
      <c r="B83" s="273"/>
      <c r="C83" s="86">
        <f>H78</f>
        <v>0</v>
      </c>
      <c r="D83" s="87" t="s">
        <v>0</v>
      </c>
      <c r="E83" s="88">
        <f>F78</f>
        <v>0</v>
      </c>
      <c r="F83" s="326"/>
      <c r="G83" s="327"/>
      <c r="H83" s="328"/>
      <c r="I83" s="86">
        <f>AF83</f>
        <v>21</v>
      </c>
      <c r="J83" s="87" t="s">
        <v>0</v>
      </c>
      <c r="K83" s="88">
        <f>AH83</f>
        <v>25</v>
      </c>
      <c r="L83" s="86">
        <f>AF86</f>
        <v>0</v>
      </c>
      <c r="M83" s="87" t="s">
        <v>0</v>
      </c>
      <c r="N83" s="88">
        <f>AH86</f>
        <v>0</v>
      </c>
      <c r="O83" s="284"/>
      <c r="P83" s="286"/>
      <c r="Q83" s="288"/>
      <c r="R83" s="289"/>
      <c r="S83" s="290"/>
      <c r="T83" s="291"/>
      <c r="U83" s="2"/>
      <c r="V83" s="68">
        <v>2</v>
      </c>
      <c r="W83" s="233" t="str">
        <f>B81</f>
        <v>Česká Třebová</v>
      </c>
      <c r="X83" s="234" t="s">
        <v>6</v>
      </c>
      <c r="Y83" s="235" t="str">
        <f>B86</f>
        <v>Frenštát</v>
      </c>
      <c r="Z83" s="32">
        <v>2</v>
      </c>
      <c r="AA83" s="31" t="s">
        <v>0</v>
      </c>
      <c r="AB83" s="33">
        <v>0</v>
      </c>
      <c r="AC83" s="32">
        <v>7</v>
      </c>
      <c r="AD83" s="31" t="s">
        <v>0</v>
      </c>
      <c r="AE83" s="33">
        <v>25</v>
      </c>
      <c r="AF83" s="32">
        <v>21</v>
      </c>
      <c r="AG83" s="31" t="s">
        <v>0</v>
      </c>
      <c r="AH83" s="33">
        <v>25</v>
      </c>
      <c r="AI83" s="32"/>
      <c r="AJ83" s="31" t="s">
        <v>0</v>
      </c>
      <c r="AK83" s="33"/>
      <c r="AL83" s="14">
        <f t="shared" ref="AL83:AL86" si="6">AI83+AF83+AC83</f>
        <v>28</v>
      </c>
      <c r="AM83" s="25" t="s">
        <v>0</v>
      </c>
      <c r="AN83" s="24">
        <f t="shared" ref="AN83:AN87" si="7">AK83+AH83+AE83</f>
        <v>50</v>
      </c>
      <c r="AO83" s="250"/>
      <c r="AP83" s="29">
        <v>2</v>
      </c>
      <c r="AQ83" s="38" t="s">
        <v>127</v>
      </c>
    </row>
    <row r="84" spans="1:45" ht="24.9" customHeight="1" thickBot="1" x14ac:dyDescent="0.45">
      <c r="A84" s="333"/>
      <c r="B84" s="273"/>
      <c r="C84" s="90">
        <f>H79</f>
        <v>0</v>
      </c>
      <c r="D84" s="89" t="s">
        <v>0</v>
      </c>
      <c r="E84" s="91">
        <f>F79</f>
        <v>0</v>
      </c>
      <c r="F84" s="326"/>
      <c r="G84" s="327"/>
      <c r="H84" s="328"/>
      <c r="I84" s="90">
        <f>AI83</f>
        <v>0</v>
      </c>
      <c r="J84" s="85" t="s">
        <v>0</v>
      </c>
      <c r="K84" s="91">
        <f>AK83</f>
        <v>0</v>
      </c>
      <c r="L84" s="90">
        <f>AI86</f>
        <v>0</v>
      </c>
      <c r="M84" s="89" t="s">
        <v>0</v>
      </c>
      <c r="N84" s="91">
        <f>AK86</f>
        <v>0</v>
      </c>
      <c r="O84" s="284">
        <f>L85+I85+C85</f>
        <v>64</v>
      </c>
      <c r="P84" s="286" t="s">
        <v>0</v>
      </c>
      <c r="Q84" s="288">
        <f>N85+K85+E85</f>
        <v>96</v>
      </c>
      <c r="R84" s="289"/>
      <c r="S84" s="290"/>
      <c r="T84" s="291"/>
      <c r="U84" s="2"/>
      <c r="V84" s="68">
        <v>3</v>
      </c>
      <c r="W84" s="69">
        <f>B91</f>
        <v>0</v>
      </c>
      <c r="X84" s="70" t="s">
        <v>6</v>
      </c>
      <c r="Y84" s="71" t="str">
        <f>B86</f>
        <v>Frenštát</v>
      </c>
      <c r="Z84" s="32"/>
      <c r="AA84" s="31" t="s">
        <v>0</v>
      </c>
      <c r="AB84" s="33"/>
      <c r="AC84" s="32"/>
      <c r="AD84" s="31" t="s">
        <v>0</v>
      </c>
      <c r="AE84" s="33"/>
      <c r="AF84" s="32"/>
      <c r="AG84" s="31" t="s">
        <v>0</v>
      </c>
      <c r="AH84" s="33"/>
      <c r="AI84" s="32"/>
      <c r="AJ84" s="31" t="s">
        <v>0</v>
      </c>
      <c r="AK84" s="33"/>
      <c r="AL84" s="14">
        <f t="shared" si="6"/>
        <v>0</v>
      </c>
      <c r="AM84" s="25" t="s">
        <v>0</v>
      </c>
      <c r="AN84" s="24">
        <f t="shared" si="7"/>
        <v>0</v>
      </c>
      <c r="AO84" s="102"/>
      <c r="AP84" s="29"/>
      <c r="AQ84" s="38"/>
    </row>
    <row r="85" spans="1:45" ht="24.9" customHeight="1" thickBot="1" x14ac:dyDescent="0.45">
      <c r="A85" s="333"/>
      <c r="B85" s="266"/>
      <c r="C85" s="92">
        <f>SUM(C82:C84)</f>
        <v>36</v>
      </c>
      <c r="D85" s="93" t="s">
        <v>0</v>
      </c>
      <c r="E85" s="94">
        <f>SUM(E82:E84)</f>
        <v>46</v>
      </c>
      <c r="F85" s="329"/>
      <c r="G85" s="330"/>
      <c r="H85" s="331"/>
      <c r="I85" s="92">
        <f>SUM(I82:I84)</f>
        <v>28</v>
      </c>
      <c r="J85" s="93" t="s">
        <v>0</v>
      </c>
      <c r="K85" s="94">
        <f>SUM(K82:K84)</f>
        <v>50</v>
      </c>
      <c r="L85" s="92">
        <f>SUM(L82:L84)</f>
        <v>0</v>
      </c>
      <c r="M85" s="93" t="s">
        <v>0</v>
      </c>
      <c r="N85" s="94">
        <f>SUM(N82:N84)</f>
        <v>0</v>
      </c>
      <c r="O85" s="292"/>
      <c r="P85" s="293"/>
      <c r="Q85" s="294"/>
      <c r="R85" s="289"/>
      <c r="S85" s="290"/>
      <c r="T85" s="291"/>
      <c r="U85" s="2"/>
      <c r="V85" s="68">
        <v>4</v>
      </c>
      <c r="W85" s="233" t="str">
        <f>B76</f>
        <v>Ostrava B</v>
      </c>
      <c r="X85" s="234" t="s">
        <v>6</v>
      </c>
      <c r="Y85" s="235" t="str">
        <f>B81</f>
        <v>Česká Třebová</v>
      </c>
      <c r="Z85" s="32">
        <v>1</v>
      </c>
      <c r="AA85" s="31" t="s">
        <v>0</v>
      </c>
      <c r="AB85" s="33">
        <v>1</v>
      </c>
      <c r="AC85" s="32">
        <v>46</v>
      </c>
      <c r="AD85" s="31" t="s">
        <v>0</v>
      </c>
      <c r="AE85" s="33">
        <v>36</v>
      </c>
      <c r="AF85" s="32"/>
      <c r="AG85" s="31" t="s">
        <v>0</v>
      </c>
      <c r="AH85" s="33"/>
      <c r="AI85" s="32"/>
      <c r="AJ85" s="31" t="s">
        <v>0</v>
      </c>
      <c r="AK85" s="33"/>
      <c r="AL85" s="14">
        <f t="shared" si="6"/>
        <v>46</v>
      </c>
      <c r="AM85" s="25" t="s">
        <v>0</v>
      </c>
      <c r="AN85" s="24">
        <f t="shared" si="7"/>
        <v>36</v>
      </c>
      <c r="AO85" s="102"/>
      <c r="AP85" s="29"/>
      <c r="AQ85" s="38"/>
    </row>
    <row r="86" spans="1:45" ht="24.9" customHeight="1" thickBot="1" x14ac:dyDescent="0.45">
      <c r="A86" s="333">
        <v>3</v>
      </c>
      <c r="B86" s="265" t="s">
        <v>55</v>
      </c>
      <c r="C86" s="79">
        <f>K76</f>
        <v>1</v>
      </c>
      <c r="D86" s="80" t="s">
        <v>0</v>
      </c>
      <c r="E86" s="81">
        <f>I76</f>
        <v>1</v>
      </c>
      <c r="F86" s="79">
        <f>K81</f>
        <v>0</v>
      </c>
      <c r="G86" s="80" t="s">
        <v>0</v>
      </c>
      <c r="H86" s="81">
        <f>I81</f>
        <v>2</v>
      </c>
      <c r="I86" s="323"/>
      <c r="J86" s="324"/>
      <c r="K86" s="325"/>
      <c r="L86" s="79">
        <f>AB84</f>
        <v>0</v>
      </c>
      <c r="M86" s="80" t="s">
        <v>0</v>
      </c>
      <c r="N86" s="81">
        <f>Z84</f>
        <v>0</v>
      </c>
      <c r="O86" s="283">
        <f>L86+F86+C86</f>
        <v>1</v>
      </c>
      <c r="P86" s="285" t="s">
        <v>0</v>
      </c>
      <c r="Q86" s="287">
        <f>N86+H86+E86</f>
        <v>3</v>
      </c>
      <c r="R86" s="289">
        <f>O86</f>
        <v>1</v>
      </c>
      <c r="S86" s="290">
        <f>O89/Q89</f>
        <v>1.2337662337662338</v>
      </c>
      <c r="T86" s="291">
        <v>7</v>
      </c>
      <c r="U86" s="2"/>
      <c r="V86" s="68">
        <v>5</v>
      </c>
      <c r="W86" s="69" t="str">
        <f>B81</f>
        <v>Česká Třebová</v>
      </c>
      <c r="X86" s="70" t="s">
        <v>6</v>
      </c>
      <c r="Y86" s="71">
        <f>B91</f>
        <v>0</v>
      </c>
      <c r="Z86" s="32"/>
      <c r="AA86" s="31" t="s">
        <v>0</v>
      </c>
      <c r="AB86" s="33"/>
      <c r="AC86" s="32"/>
      <c r="AD86" s="31" t="s">
        <v>0</v>
      </c>
      <c r="AE86" s="33"/>
      <c r="AF86" s="32"/>
      <c r="AG86" s="31" t="s">
        <v>0</v>
      </c>
      <c r="AH86" s="33"/>
      <c r="AI86" s="32"/>
      <c r="AJ86" s="31" t="s">
        <v>0</v>
      </c>
      <c r="AK86" s="33"/>
      <c r="AL86" s="14">
        <f t="shared" si="6"/>
        <v>0</v>
      </c>
      <c r="AM86" s="25" t="s">
        <v>0</v>
      </c>
      <c r="AN86" s="24">
        <f t="shared" si="7"/>
        <v>0</v>
      </c>
      <c r="AO86" s="102"/>
      <c r="AP86" s="29"/>
      <c r="AQ86" s="38"/>
    </row>
    <row r="87" spans="1:45" ht="24.9" customHeight="1" thickBot="1" x14ac:dyDescent="0.45">
      <c r="A87" s="333"/>
      <c r="B87" s="273"/>
      <c r="C87" s="82">
        <f>K77</f>
        <v>20</v>
      </c>
      <c r="D87" s="83" t="s">
        <v>0</v>
      </c>
      <c r="E87" s="84">
        <f>I77</f>
        <v>25</v>
      </c>
      <c r="F87" s="82">
        <f>K82</f>
        <v>25</v>
      </c>
      <c r="G87" s="83" t="s">
        <v>0</v>
      </c>
      <c r="H87" s="84">
        <f>I82</f>
        <v>7</v>
      </c>
      <c r="I87" s="326"/>
      <c r="J87" s="327"/>
      <c r="K87" s="328"/>
      <c r="L87" s="82">
        <f>AE84</f>
        <v>0</v>
      </c>
      <c r="M87" s="83" t="s">
        <v>0</v>
      </c>
      <c r="N87" s="84">
        <f>AC84</f>
        <v>0</v>
      </c>
      <c r="O87" s="284"/>
      <c r="P87" s="286"/>
      <c r="Q87" s="288"/>
      <c r="R87" s="289"/>
      <c r="S87" s="290"/>
      <c r="T87" s="291"/>
      <c r="U87" s="2"/>
      <c r="V87" s="72">
        <v>6</v>
      </c>
      <c r="W87" s="236" t="str">
        <f>B86</f>
        <v>Frenštát</v>
      </c>
      <c r="X87" s="237" t="s">
        <v>6</v>
      </c>
      <c r="Y87" s="238" t="str">
        <f>B76</f>
        <v>Ostrava B</v>
      </c>
      <c r="Z87" s="36">
        <v>1</v>
      </c>
      <c r="AA87" s="35" t="s">
        <v>0</v>
      </c>
      <c r="AB87" s="37">
        <v>1</v>
      </c>
      <c r="AC87" s="36">
        <v>20</v>
      </c>
      <c r="AD87" s="35" t="s">
        <v>0</v>
      </c>
      <c r="AE87" s="37">
        <v>25</v>
      </c>
      <c r="AF87" s="36">
        <v>25</v>
      </c>
      <c r="AG87" s="35" t="s">
        <v>0</v>
      </c>
      <c r="AH87" s="37">
        <v>24</v>
      </c>
      <c r="AI87" s="36"/>
      <c r="AJ87" s="35" t="s">
        <v>0</v>
      </c>
      <c r="AK87" s="37"/>
      <c r="AL87" s="16">
        <f>AI87+AF87+AC87</f>
        <v>45</v>
      </c>
      <c r="AM87" s="17" t="s">
        <v>0</v>
      </c>
      <c r="AN87" s="18">
        <f t="shared" si="7"/>
        <v>49</v>
      </c>
      <c r="AO87" s="102"/>
      <c r="AP87" s="42">
        <v>2</v>
      </c>
      <c r="AQ87" s="39" t="s">
        <v>131</v>
      </c>
    </row>
    <row r="88" spans="1:45" ht="24.9" customHeight="1" thickBot="1" x14ac:dyDescent="0.35">
      <c r="A88" s="333"/>
      <c r="B88" s="273"/>
      <c r="C88" s="86">
        <f>K78</f>
        <v>25</v>
      </c>
      <c r="D88" s="87" t="s">
        <v>0</v>
      </c>
      <c r="E88" s="88">
        <f>I78</f>
        <v>24</v>
      </c>
      <c r="F88" s="86">
        <f>K83</f>
        <v>25</v>
      </c>
      <c r="G88" s="87" t="s">
        <v>0</v>
      </c>
      <c r="H88" s="88">
        <f>I83</f>
        <v>21</v>
      </c>
      <c r="I88" s="326"/>
      <c r="J88" s="327"/>
      <c r="K88" s="328"/>
      <c r="L88" s="86">
        <f>AH84</f>
        <v>0</v>
      </c>
      <c r="M88" s="87" t="s">
        <v>0</v>
      </c>
      <c r="N88" s="88">
        <f>AF84</f>
        <v>0</v>
      </c>
      <c r="O88" s="284"/>
      <c r="P88" s="286"/>
      <c r="Q88" s="288"/>
      <c r="R88" s="289"/>
      <c r="S88" s="290"/>
      <c r="T88" s="291"/>
      <c r="U88" s="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  <c r="AK88" s="252"/>
      <c r="AL88" s="253"/>
      <c r="AM88" s="253"/>
      <c r="AN88" s="253"/>
    </row>
    <row r="89" spans="1:45" ht="24.9" customHeight="1" thickBot="1" x14ac:dyDescent="0.35">
      <c r="A89" s="333"/>
      <c r="B89" s="273"/>
      <c r="C89" s="90">
        <f>K79</f>
        <v>0</v>
      </c>
      <c r="D89" s="89" t="s">
        <v>0</v>
      </c>
      <c r="E89" s="91">
        <f>I79</f>
        <v>0</v>
      </c>
      <c r="F89" s="90">
        <f>K84</f>
        <v>0</v>
      </c>
      <c r="G89" s="89" t="s">
        <v>0</v>
      </c>
      <c r="H89" s="91">
        <f>I84</f>
        <v>0</v>
      </c>
      <c r="I89" s="326"/>
      <c r="J89" s="327"/>
      <c r="K89" s="328"/>
      <c r="L89" s="90">
        <f>AK84</f>
        <v>0</v>
      </c>
      <c r="M89" s="89" t="s">
        <v>0</v>
      </c>
      <c r="N89" s="91">
        <f>AI84</f>
        <v>0</v>
      </c>
      <c r="O89" s="284">
        <f>L90+F90+C90</f>
        <v>95</v>
      </c>
      <c r="P89" s="286" t="s">
        <v>0</v>
      </c>
      <c r="Q89" s="288">
        <f>N90+H90+E90</f>
        <v>77</v>
      </c>
      <c r="R89" s="289"/>
      <c r="S89" s="290"/>
      <c r="T89" s="291"/>
      <c r="U89" s="2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58"/>
      <c r="AM89" s="58"/>
      <c r="AN89" s="58"/>
      <c r="AO89" s="21"/>
    </row>
    <row r="90" spans="1:45" ht="24.9" customHeight="1" thickBot="1" x14ac:dyDescent="0.35">
      <c r="A90" s="333"/>
      <c r="B90" s="266"/>
      <c r="C90" s="92">
        <f>SUM(C87:C89)</f>
        <v>45</v>
      </c>
      <c r="D90" s="93" t="s">
        <v>0</v>
      </c>
      <c r="E90" s="94">
        <f>SUM(E87:E89)</f>
        <v>49</v>
      </c>
      <c r="F90" s="92">
        <f>SUM(F87:F89)</f>
        <v>50</v>
      </c>
      <c r="G90" s="93" t="s">
        <v>0</v>
      </c>
      <c r="H90" s="94">
        <f>SUM(H87:H89)</f>
        <v>28</v>
      </c>
      <c r="I90" s="329"/>
      <c r="J90" s="330"/>
      <c r="K90" s="331"/>
      <c r="L90" s="92">
        <f>SUM(L87:L89)</f>
        <v>0</v>
      </c>
      <c r="M90" s="93" t="s">
        <v>0</v>
      </c>
      <c r="N90" s="94">
        <f>SUM(N87:N89)</f>
        <v>0</v>
      </c>
      <c r="O90" s="292"/>
      <c r="P90" s="293"/>
      <c r="Q90" s="294"/>
      <c r="R90" s="289"/>
      <c r="S90" s="290"/>
      <c r="T90" s="291"/>
      <c r="U90" s="2"/>
      <c r="AL90" s="59"/>
      <c r="AM90" s="59"/>
      <c r="AN90" s="59"/>
    </row>
    <row r="91" spans="1:45" ht="24.9" customHeight="1" thickBot="1" x14ac:dyDescent="0.35">
      <c r="A91" s="2"/>
      <c r="B91" s="265">
        <v>0</v>
      </c>
      <c r="C91" s="79">
        <f>N76</f>
        <v>0</v>
      </c>
      <c r="D91" s="80" t="s">
        <v>0</v>
      </c>
      <c r="E91" s="81">
        <f>L76</f>
        <v>0</v>
      </c>
      <c r="F91" s="79">
        <f>N81</f>
        <v>0</v>
      </c>
      <c r="G91" s="80" t="s">
        <v>0</v>
      </c>
      <c r="H91" s="81">
        <f>L81</f>
        <v>0</v>
      </c>
      <c r="I91" s="79">
        <f>N86</f>
        <v>0</v>
      </c>
      <c r="J91" s="80" t="s">
        <v>0</v>
      </c>
      <c r="K91" s="81">
        <f>L86</f>
        <v>0</v>
      </c>
      <c r="L91" s="323"/>
      <c r="M91" s="324"/>
      <c r="N91" s="325"/>
      <c r="O91" s="283">
        <f>I91+F91+C91</f>
        <v>0</v>
      </c>
      <c r="P91" s="285" t="s">
        <v>0</v>
      </c>
      <c r="Q91" s="287">
        <f>K91+H91+E91</f>
        <v>0</v>
      </c>
      <c r="R91" s="289">
        <f>O91</f>
        <v>0</v>
      </c>
      <c r="S91" s="290" t="e">
        <f>O94/Q94</f>
        <v>#DIV/0!</v>
      </c>
      <c r="T91" s="291"/>
      <c r="U91" s="2"/>
      <c r="AL91" s="59"/>
      <c r="AM91" s="59"/>
      <c r="AN91" s="59"/>
    </row>
    <row r="92" spans="1:45" ht="24.9" customHeight="1" thickBot="1" x14ac:dyDescent="0.35">
      <c r="A92" s="2"/>
      <c r="B92" s="273"/>
      <c r="C92" s="82">
        <f>N77</f>
        <v>0</v>
      </c>
      <c r="D92" s="83" t="s">
        <v>0</v>
      </c>
      <c r="E92" s="84">
        <f>L77</f>
        <v>0</v>
      </c>
      <c r="F92" s="82">
        <f>N82</f>
        <v>0</v>
      </c>
      <c r="G92" s="83" t="s">
        <v>0</v>
      </c>
      <c r="H92" s="84">
        <f>L82</f>
        <v>0</v>
      </c>
      <c r="I92" s="82">
        <f>N87</f>
        <v>0</v>
      </c>
      <c r="J92" s="83" t="s">
        <v>0</v>
      </c>
      <c r="K92" s="84">
        <f>L87</f>
        <v>0</v>
      </c>
      <c r="L92" s="326"/>
      <c r="M92" s="327"/>
      <c r="N92" s="328"/>
      <c r="O92" s="284"/>
      <c r="P92" s="286"/>
      <c r="Q92" s="288"/>
      <c r="R92" s="289"/>
      <c r="S92" s="290"/>
      <c r="T92" s="291"/>
      <c r="U92" s="2"/>
      <c r="AL92" s="59"/>
      <c r="AM92" s="59"/>
      <c r="AN92" s="59"/>
      <c r="AS92" s="7"/>
    </row>
    <row r="93" spans="1:45" ht="24.9" customHeight="1" thickBot="1" x14ac:dyDescent="0.35">
      <c r="A93" s="2"/>
      <c r="B93" s="273"/>
      <c r="C93" s="86">
        <f>N78</f>
        <v>0</v>
      </c>
      <c r="D93" s="87" t="s">
        <v>0</v>
      </c>
      <c r="E93" s="88">
        <f>L78</f>
        <v>0</v>
      </c>
      <c r="F93" s="86">
        <f>N83</f>
        <v>0</v>
      </c>
      <c r="G93" s="87" t="s">
        <v>0</v>
      </c>
      <c r="H93" s="88">
        <f>L83</f>
        <v>0</v>
      </c>
      <c r="I93" s="86">
        <f>N88</f>
        <v>0</v>
      </c>
      <c r="J93" s="87" t="s">
        <v>0</v>
      </c>
      <c r="K93" s="88">
        <f>L88</f>
        <v>0</v>
      </c>
      <c r="L93" s="326"/>
      <c r="M93" s="327"/>
      <c r="N93" s="328"/>
      <c r="O93" s="284"/>
      <c r="P93" s="286"/>
      <c r="Q93" s="288"/>
      <c r="R93" s="289"/>
      <c r="S93" s="290"/>
      <c r="T93" s="291"/>
      <c r="U93" s="2"/>
      <c r="AL93" s="59"/>
      <c r="AM93" s="59"/>
      <c r="AN93" s="59"/>
      <c r="AS93" s="10"/>
    </row>
    <row r="94" spans="1:45" ht="24.9" customHeight="1" thickBot="1" x14ac:dyDescent="0.35">
      <c r="A94" s="333">
        <v>1</v>
      </c>
      <c r="B94" s="273"/>
      <c r="C94" s="90">
        <f>N79</f>
        <v>0</v>
      </c>
      <c r="D94" s="89" t="s">
        <v>0</v>
      </c>
      <c r="E94" s="91">
        <f>L79</f>
        <v>0</v>
      </c>
      <c r="F94" s="90">
        <f>N84</f>
        <v>0</v>
      </c>
      <c r="G94" s="89" t="s">
        <v>0</v>
      </c>
      <c r="H94" s="91">
        <f>L84</f>
        <v>0</v>
      </c>
      <c r="I94" s="90">
        <f>N89</f>
        <v>0</v>
      </c>
      <c r="J94" s="89" t="s">
        <v>0</v>
      </c>
      <c r="K94" s="91">
        <f>L89</f>
        <v>0</v>
      </c>
      <c r="L94" s="326"/>
      <c r="M94" s="327"/>
      <c r="N94" s="328"/>
      <c r="O94" s="284">
        <f>I95+F95+C95</f>
        <v>0</v>
      </c>
      <c r="P94" s="286" t="s">
        <v>0</v>
      </c>
      <c r="Q94" s="288">
        <f>K95+H95+E95</f>
        <v>0</v>
      </c>
      <c r="R94" s="289"/>
      <c r="S94" s="290"/>
      <c r="T94" s="291"/>
      <c r="U94" s="2"/>
      <c r="AL94" s="59"/>
      <c r="AM94" s="59"/>
      <c r="AN94" s="59"/>
      <c r="AS94" s="10"/>
    </row>
    <row r="95" spans="1:45" ht="24.9" customHeight="1" thickBot="1" x14ac:dyDescent="0.35">
      <c r="A95" s="333"/>
      <c r="B95" s="266"/>
      <c r="C95" s="92">
        <f>SUM(C92:C94)</f>
        <v>0</v>
      </c>
      <c r="D95" s="93" t="s">
        <v>0</v>
      </c>
      <c r="E95" s="94">
        <f>SUM(E92:E94)</f>
        <v>0</v>
      </c>
      <c r="F95" s="92">
        <f>SUM(F92:F94)</f>
        <v>0</v>
      </c>
      <c r="G95" s="93" t="s">
        <v>0</v>
      </c>
      <c r="H95" s="94">
        <f>SUM(H92:H94)</f>
        <v>0</v>
      </c>
      <c r="I95" s="92">
        <f>SUM(I92:I94)</f>
        <v>0</v>
      </c>
      <c r="J95" s="93" t="s">
        <v>0</v>
      </c>
      <c r="K95" s="94">
        <f>SUM(K92:K94)</f>
        <v>0</v>
      </c>
      <c r="L95" s="329"/>
      <c r="M95" s="330"/>
      <c r="N95" s="331"/>
      <c r="O95" s="292"/>
      <c r="P95" s="293"/>
      <c r="Q95" s="294"/>
      <c r="R95" s="289"/>
      <c r="S95" s="290"/>
      <c r="T95" s="291"/>
      <c r="U95" s="2"/>
      <c r="AL95" s="59"/>
      <c r="AM95" s="59"/>
      <c r="AN95" s="59"/>
      <c r="AS95" s="15"/>
    </row>
    <row r="96" spans="1:45" ht="24.9" customHeight="1" x14ac:dyDescent="0.5">
      <c r="A96" s="33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5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59"/>
      <c r="AM96" s="59"/>
      <c r="AN96" s="59"/>
      <c r="AO96" s="20"/>
      <c r="AP96">
        <v>1</v>
      </c>
    </row>
  </sheetData>
  <mergeCells count="277">
    <mergeCell ref="A53:A57"/>
    <mergeCell ref="A58:A62"/>
    <mergeCell ref="A63:A67"/>
    <mergeCell ref="B91:B95"/>
    <mergeCell ref="L91:N95"/>
    <mergeCell ref="O91:O93"/>
    <mergeCell ref="P91:P93"/>
    <mergeCell ref="Q91:Q93"/>
    <mergeCell ref="R91:R95"/>
    <mergeCell ref="A81:A85"/>
    <mergeCell ref="B81:B85"/>
    <mergeCell ref="F81:H85"/>
    <mergeCell ref="A76:A80"/>
    <mergeCell ref="B76:B80"/>
    <mergeCell ref="C76:E80"/>
    <mergeCell ref="O76:O78"/>
    <mergeCell ref="P76:P78"/>
    <mergeCell ref="Q76:Q78"/>
    <mergeCell ref="R76:R80"/>
    <mergeCell ref="R63:R67"/>
    <mergeCell ref="S91:S95"/>
    <mergeCell ref="T91:T95"/>
    <mergeCell ref="A94:A96"/>
    <mergeCell ref="O94:O95"/>
    <mergeCell ref="P94:P95"/>
    <mergeCell ref="Q94:Q95"/>
    <mergeCell ref="W88:Y88"/>
    <mergeCell ref="Z88:AB88"/>
    <mergeCell ref="AC88:AE88"/>
    <mergeCell ref="AF88:AH88"/>
    <mergeCell ref="AI88:AK88"/>
    <mergeCell ref="AL88:AN88"/>
    <mergeCell ref="O89:O90"/>
    <mergeCell ref="P89:P90"/>
    <mergeCell ref="Q89:Q90"/>
    <mergeCell ref="A86:A90"/>
    <mergeCell ref="B86:B90"/>
    <mergeCell ref="I86:K90"/>
    <mergeCell ref="O86:O88"/>
    <mergeCell ref="P86:P88"/>
    <mergeCell ref="Q86:Q88"/>
    <mergeCell ref="R86:R90"/>
    <mergeCell ref="S86:S90"/>
    <mergeCell ref="T86:T90"/>
    <mergeCell ref="W81:Y81"/>
    <mergeCell ref="Z81:AB81"/>
    <mergeCell ref="AC81:AE81"/>
    <mergeCell ref="AF81:AH81"/>
    <mergeCell ref="AI81:AK81"/>
    <mergeCell ref="AL81:AN81"/>
    <mergeCell ref="O84:O85"/>
    <mergeCell ref="P84:P85"/>
    <mergeCell ref="Q84:Q85"/>
    <mergeCell ref="O81:O83"/>
    <mergeCell ref="P81:P83"/>
    <mergeCell ref="Q81:Q83"/>
    <mergeCell ref="R81:R85"/>
    <mergeCell ref="S81:S85"/>
    <mergeCell ref="T81:T85"/>
    <mergeCell ref="S76:S80"/>
    <mergeCell ref="T76:T80"/>
    <mergeCell ref="O79:O80"/>
    <mergeCell ref="P79:P80"/>
    <mergeCell ref="Q79:Q80"/>
    <mergeCell ref="B74:B75"/>
    <mergeCell ref="C74:E75"/>
    <mergeCell ref="F74:H75"/>
    <mergeCell ref="I74:K75"/>
    <mergeCell ref="L74:N75"/>
    <mergeCell ref="O74:Q74"/>
    <mergeCell ref="R74:R75"/>
    <mergeCell ref="S74:S75"/>
    <mergeCell ref="T74:T75"/>
    <mergeCell ref="O75:Q75"/>
    <mergeCell ref="Z65:AB65"/>
    <mergeCell ref="AC65:AE65"/>
    <mergeCell ref="AF65:AH65"/>
    <mergeCell ref="AI65:AK65"/>
    <mergeCell ref="AL65:AN65"/>
    <mergeCell ref="O66:O67"/>
    <mergeCell ref="P66:P67"/>
    <mergeCell ref="Q66:Q67"/>
    <mergeCell ref="B68:B72"/>
    <mergeCell ref="L68:N72"/>
    <mergeCell ref="O68:O70"/>
    <mergeCell ref="P68:P70"/>
    <mergeCell ref="Q68:Q70"/>
    <mergeCell ref="R68:R72"/>
    <mergeCell ref="S68:S72"/>
    <mergeCell ref="T68:T72"/>
    <mergeCell ref="O71:O72"/>
    <mergeCell ref="P71:P72"/>
    <mergeCell ref="Q71:Q72"/>
    <mergeCell ref="B63:B67"/>
    <mergeCell ref="I63:K67"/>
    <mergeCell ref="O63:O65"/>
    <mergeCell ref="P63:P65"/>
    <mergeCell ref="Q63:Q65"/>
    <mergeCell ref="S63:S67"/>
    <mergeCell ref="T63:T67"/>
    <mergeCell ref="W65:Y65"/>
    <mergeCell ref="R51:R52"/>
    <mergeCell ref="S51:S52"/>
    <mergeCell ref="O58:O60"/>
    <mergeCell ref="P58:P60"/>
    <mergeCell ref="Q58:Q60"/>
    <mergeCell ref="R58:R62"/>
    <mergeCell ref="S58:S62"/>
    <mergeCell ref="T58:T62"/>
    <mergeCell ref="W58:Y58"/>
    <mergeCell ref="Z58:AB58"/>
    <mergeCell ref="AC58:AE58"/>
    <mergeCell ref="AF58:AH58"/>
    <mergeCell ref="AI58:AK58"/>
    <mergeCell ref="AL58:AN58"/>
    <mergeCell ref="O61:O62"/>
    <mergeCell ref="P61:P62"/>
    <mergeCell ref="B53:B57"/>
    <mergeCell ref="C53:E57"/>
    <mergeCell ref="O53:O55"/>
    <mergeCell ref="P53:P55"/>
    <mergeCell ref="Q53:Q55"/>
    <mergeCell ref="R53:R57"/>
    <mergeCell ref="S53:S57"/>
    <mergeCell ref="O56:O57"/>
    <mergeCell ref="P56:P57"/>
    <mergeCell ref="T53:T57"/>
    <mergeCell ref="Q56:Q57"/>
    <mergeCell ref="B58:B62"/>
    <mergeCell ref="F58:H62"/>
    <mergeCell ref="Q61:Q62"/>
    <mergeCell ref="B50:T50"/>
    <mergeCell ref="B51:B52"/>
    <mergeCell ref="C51:E52"/>
    <mergeCell ref="F51:H52"/>
    <mergeCell ref="I51:K52"/>
    <mergeCell ref="L51:N52"/>
    <mergeCell ref="O51:Q51"/>
    <mergeCell ref="T51:T52"/>
    <mergeCell ref="O52:Q52"/>
    <mergeCell ref="B1:T1"/>
    <mergeCell ref="B9:B13"/>
    <mergeCell ref="F9:H13"/>
    <mergeCell ref="O9:O11"/>
    <mergeCell ref="P9:P11"/>
    <mergeCell ref="Q9:Q11"/>
    <mergeCell ref="O12:O13"/>
    <mergeCell ref="P12:P13"/>
    <mergeCell ref="Q12:Q13"/>
    <mergeCell ref="O3:Q3"/>
    <mergeCell ref="B4:B8"/>
    <mergeCell ref="C4:E8"/>
    <mergeCell ref="O4:O6"/>
    <mergeCell ref="P4:P6"/>
    <mergeCell ref="Q4:Q6"/>
    <mergeCell ref="B2:B3"/>
    <mergeCell ref="C2:E3"/>
    <mergeCell ref="F2:H3"/>
    <mergeCell ref="I2:K3"/>
    <mergeCell ref="L2:N3"/>
    <mergeCell ref="O2:Q2"/>
    <mergeCell ref="O7:O8"/>
    <mergeCell ref="P7:P8"/>
    <mergeCell ref="Q7:Q8"/>
    <mergeCell ref="Z9:AB9"/>
    <mergeCell ref="AL9:AN9"/>
    <mergeCell ref="R19:R23"/>
    <mergeCell ref="S19:S23"/>
    <mergeCell ref="T19:T23"/>
    <mergeCell ref="R9:R13"/>
    <mergeCell ref="S9:S13"/>
    <mergeCell ref="T9:T13"/>
    <mergeCell ref="AC9:AE9"/>
    <mergeCell ref="AF9:AH9"/>
    <mergeCell ref="AI9:AK9"/>
    <mergeCell ref="R14:R18"/>
    <mergeCell ref="AL16:AN16"/>
    <mergeCell ref="Z16:AB16"/>
    <mergeCell ref="AC16:AE16"/>
    <mergeCell ref="AF16:AH16"/>
    <mergeCell ref="AI16:AK16"/>
    <mergeCell ref="R2:R3"/>
    <mergeCell ref="S2:S3"/>
    <mergeCell ref="T2:T3"/>
    <mergeCell ref="W9:Y9"/>
    <mergeCell ref="S14:S18"/>
    <mergeCell ref="T14:T18"/>
    <mergeCell ref="S4:S8"/>
    <mergeCell ref="T4:T8"/>
    <mergeCell ref="R4:R8"/>
    <mergeCell ref="W16:Y16"/>
    <mergeCell ref="Q19:Q21"/>
    <mergeCell ref="O22:O23"/>
    <mergeCell ref="P22:P23"/>
    <mergeCell ref="Q22:Q23"/>
    <mergeCell ref="B14:B18"/>
    <mergeCell ref="I14:K18"/>
    <mergeCell ref="O14:O16"/>
    <mergeCell ref="P14:P16"/>
    <mergeCell ref="Q14:Q16"/>
    <mergeCell ref="O17:O18"/>
    <mergeCell ref="P17:P18"/>
    <mergeCell ref="Q17:Q18"/>
    <mergeCell ref="B19:B23"/>
    <mergeCell ref="L19:N23"/>
    <mergeCell ref="O19:O21"/>
    <mergeCell ref="P19:P21"/>
    <mergeCell ref="B25:B26"/>
    <mergeCell ref="C25:E26"/>
    <mergeCell ref="F25:H26"/>
    <mergeCell ref="I25:K26"/>
    <mergeCell ref="L25:N26"/>
    <mergeCell ref="A45:A47"/>
    <mergeCell ref="B32:B36"/>
    <mergeCell ref="A27:A31"/>
    <mergeCell ref="B27:B31"/>
    <mergeCell ref="C27:E31"/>
    <mergeCell ref="P27:P29"/>
    <mergeCell ref="F32:H36"/>
    <mergeCell ref="O32:O34"/>
    <mergeCell ref="P32:P34"/>
    <mergeCell ref="A37:A41"/>
    <mergeCell ref="A32:A36"/>
    <mergeCell ref="B42:B46"/>
    <mergeCell ref="L42:N46"/>
    <mergeCell ref="O42:O44"/>
    <mergeCell ref="P42:P44"/>
    <mergeCell ref="O25:Q25"/>
    <mergeCell ref="R25:R26"/>
    <mergeCell ref="S25:S26"/>
    <mergeCell ref="T25:T26"/>
    <mergeCell ref="O26:Q26"/>
    <mergeCell ref="AL32:AN32"/>
    <mergeCell ref="O35:O36"/>
    <mergeCell ref="P35:P36"/>
    <mergeCell ref="Q35:Q36"/>
    <mergeCell ref="Q27:Q29"/>
    <mergeCell ref="R27:R31"/>
    <mergeCell ref="S27:S31"/>
    <mergeCell ref="T27:T31"/>
    <mergeCell ref="O30:O31"/>
    <mergeCell ref="P30:P31"/>
    <mergeCell ref="Q30:Q31"/>
    <mergeCell ref="Q32:Q34"/>
    <mergeCell ref="R32:R36"/>
    <mergeCell ref="S32:S36"/>
    <mergeCell ref="T32:T36"/>
    <mergeCell ref="W32:Y32"/>
    <mergeCell ref="Z32:AB32"/>
    <mergeCell ref="AC32:AE32"/>
    <mergeCell ref="O27:O29"/>
    <mergeCell ref="AF32:AH32"/>
    <mergeCell ref="AI32:AK32"/>
    <mergeCell ref="Z39:AB39"/>
    <mergeCell ref="AC39:AE39"/>
    <mergeCell ref="AF39:AH39"/>
    <mergeCell ref="AI39:AK39"/>
    <mergeCell ref="AL39:AN39"/>
    <mergeCell ref="O40:O41"/>
    <mergeCell ref="P40:P41"/>
    <mergeCell ref="Q40:Q41"/>
    <mergeCell ref="W39:Y39"/>
    <mergeCell ref="R42:R46"/>
    <mergeCell ref="S42:S46"/>
    <mergeCell ref="T42:T46"/>
    <mergeCell ref="O45:O46"/>
    <mergeCell ref="P45:P46"/>
    <mergeCell ref="Q45:Q46"/>
    <mergeCell ref="B37:B41"/>
    <mergeCell ref="I37:K41"/>
    <mergeCell ref="O37:O39"/>
    <mergeCell ref="P37:P39"/>
    <mergeCell ref="Q37:Q39"/>
    <mergeCell ref="R37:R41"/>
    <mergeCell ref="S37:S41"/>
    <mergeCell ref="T37:T41"/>
    <mergeCell ref="Q42:Q44"/>
  </mergeCells>
  <phoneticPr fontId="3" type="noConversion"/>
  <pageMargins left="0.7" right="0.7" top="0.78740157499999996" bottom="0.78740157499999996" header="0.3" footer="0.3"/>
  <pageSetup paperSize="9" scale="19" orientation="landscape" horizontalDpi="360" verticalDpi="360" r:id="rId1"/>
  <rowBreaks count="1" manualBreakCount="1">
    <brk id="23" max="16383" man="1"/>
  </rowBreaks>
  <colBreaks count="2" manualBreakCount="2">
    <brk id="21" max="94" man="1"/>
    <brk id="43" max="9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72C93-78C0-4DB6-85B6-D8802B12B000}">
  <sheetPr>
    <pageSetUpPr fitToPage="1"/>
  </sheetPr>
  <dimension ref="B1:AQ39"/>
  <sheetViews>
    <sheetView view="pageBreakPreview" zoomScale="70" zoomScaleSheetLayoutView="70" workbookViewId="0">
      <selection activeCell="T19" sqref="T19:T23"/>
    </sheetView>
  </sheetViews>
  <sheetFormatPr defaultRowHeight="14.4" x14ac:dyDescent="0.3"/>
  <cols>
    <col min="1" max="1" width="4.5546875" customWidth="1"/>
    <col min="2" max="2" width="22.6640625" customWidth="1"/>
    <col min="3" max="3" width="5.6640625" customWidth="1"/>
    <col min="4" max="4" width="3.5546875" customWidth="1"/>
    <col min="5" max="5" width="6.5546875" customWidth="1"/>
    <col min="6" max="6" width="5.6640625" customWidth="1"/>
    <col min="7" max="7" width="3.5546875" customWidth="1"/>
    <col min="8" max="9" width="5.6640625" customWidth="1"/>
    <col min="10" max="10" width="3.5546875" customWidth="1"/>
    <col min="11" max="12" width="5.6640625" customWidth="1"/>
    <col min="13" max="13" width="3.5546875" customWidth="1"/>
    <col min="14" max="14" width="5.6640625" customWidth="1"/>
    <col min="15" max="15" width="12.109375" customWidth="1"/>
    <col min="16" max="16" width="10.88671875" customWidth="1"/>
    <col min="17" max="17" width="12.88671875" customWidth="1"/>
    <col min="18" max="18" width="11" customWidth="1"/>
    <col min="19" max="19" width="16.33203125" bestFit="1" customWidth="1"/>
    <col min="20" max="20" width="12.88671875" customWidth="1"/>
    <col min="21" max="21" width="5.33203125" customWidth="1"/>
    <col min="22" max="22" width="10.33203125" customWidth="1"/>
    <col min="23" max="23" width="34.44140625" customWidth="1"/>
    <col min="24" max="24" width="3.44140625" customWidth="1"/>
    <col min="25" max="25" width="37.33203125" customWidth="1"/>
    <col min="26" max="26" width="5.33203125" customWidth="1"/>
    <col min="27" max="27" width="4.33203125" customWidth="1"/>
    <col min="28" max="28" width="5.33203125" customWidth="1"/>
    <col min="29" max="29" width="6" customWidth="1"/>
    <col min="30" max="30" width="4.33203125" customWidth="1"/>
    <col min="31" max="31" width="5.88671875" customWidth="1"/>
    <col min="32" max="32" width="6" customWidth="1"/>
    <col min="33" max="33" width="4.33203125" customWidth="1"/>
    <col min="34" max="34" width="5.88671875" customWidth="1"/>
    <col min="35" max="35" width="5.6640625" customWidth="1"/>
    <col min="36" max="36" width="4.33203125" customWidth="1"/>
    <col min="37" max="37" width="6" customWidth="1"/>
    <col min="38" max="38" width="5.5546875" customWidth="1"/>
    <col min="39" max="39" width="4.33203125" customWidth="1"/>
    <col min="40" max="40" width="6.5546875" customWidth="1"/>
    <col min="41" max="41" width="12.6640625" style="3" customWidth="1"/>
    <col min="43" max="43" width="20.5546875" customWidth="1"/>
  </cols>
  <sheetData>
    <row r="1" spans="2:43" ht="39" customHeight="1" thickBot="1" x14ac:dyDescent="0.7">
      <c r="B1" s="345" t="s">
        <v>95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7"/>
      <c r="S1" s="347"/>
      <c r="T1" s="347"/>
      <c r="W1" s="101"/>
    </row>
    <row r="2" spans="2:43" ht="24.9" customHeight="1" thickBot="1" x14ac:dyDescent="0.35">
      <c r="B2" s="254" t="s">
        <v>102</v>
      </c>
      <c r="C2" s="256" t="str">
        <f>B4</f>
        <v>Blue Volley Ostrava A</v>
      </c>
      <c r="D2" s="257"/>
      <c r="E2" s="257"/>
      <c r="F2" s="257" t="str">
        <f>B9</f>
        <v>Sokol Česká Třebová</v>
      </c>
      <c r="G2" s="257"/>
      <c r="H2" s="257"/>
      <c r="I2" s="257" t="str">
        <f>B14</f>
        <v>DDM BYSTŘICE</v>
      </c>
      <c r="J2" s="257"/>
      <c r="K2" s="257"/>
      <c r="L2" s="257" t="str">
        <f>B19</f>
        <v>Blue volley B</v>
      </c>
      <c r="M2" s="257"/>
      <c r="N2" s="257"/>
      <c r="O2" s="263" t="s">
        <v>1</v>
      </c>
      <c r="P2" s="257"/>
      <c r="Q2" s="264"/>
      <c r="R2" s="265" t="s">
        <v>3</v>
      </c>
      <c r="S2" s="267" t="s">
        <v>4</v>
      </c>
      <c r="T2" s="267" t="s">
        <v>5</v>
      </c>
      <c r="U2" s="2"/>
    </row>
    <row r="3" spans="2:43" ht="39.75" customHeight="1" thickBot="1" x14ac:dyDescent="0.35">
      <c r="B3" s="255"/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70" t="s">
        <v>2</v>
      </c>
      <c r="P3" s="271"/>
      <c r="Q3" s="272"/>
      <c r="R3" s="266"/>
      <c r="S3" s="267"/>
      <c r="T3" s="267"/>
      <c r="U3" s="2"/>
    </row>
    <row r="4" spans="2:43" ht="24.9" customHeight="1" thickBot="1" x14ac:dyDescent="0.35">
      <c r="B4" s="265" t="str">
        <f>U16M!B4</f>
        <v>Blue Volley Ostrava A</v>
      </c>
      <c r="C4" s="335"/>
      <c r="D4" s="336"/>
      <c r="E4" s="337"/>
      <c r="F4" s="79">
        <f>Z13</f>
        <v>0</v>
      </c>
      <c r="G4" s="80" t="s">
        <v>0</v>
      </c>
      <c r="H4" s="81">
        <f>AB13</f>
        <v>2</v>
      </c>
      <c r="I4" s="79">
        <f>AB15</f>
        <v>0</v>
      </c>
      <c r="J4" s="80" t="s">
        <v>0</v>
      </c>
      <c r="K4" s="81">
        <f>Z15</f>
        <v>2</v>
      </c>
      <c r="L4" s="79">
        <f>Z10</f>
        <v>2</v>
      </c>
      <c r="M4" s="80" t="s">
        <v>0</v>
      </c>
      <c r="N4" s="81">
        <f>AB10</f>
        <v>0</v>
      </c>
      <c r="O4" s="283">
        <f>F4+I4+L4</f>
        <v>2</v>
      </c>
      <c r="P4" s="285" t="s">
        <v>0</v>
      </c>
      <c r="Q4" s="287">
        <f>H4+K4+N4</f>
        <v>4</v>
      </c>
      <c r="R4" s="289">
        <f>O4</f>
        <v>2</v>
      </c>
      <c r="S4" s="290">
        <f>O7/Q7</f>
        <v>0.875</v>
      </c>
      <c r="T4" s="291">
        <v>3</v>
      </c>
      <c r="U4" s="2"/>
    </row>
    <row r="5" spans="2:43" ht="24.9" customHeight="1" thickBot="1" x14ac:dyDescent="0.35">
      <c r="B5" s="273"/>
      <c r="C5" s="338"/>
      <c r="D5" s="339"/>
      <c r="E5" s="340"/>
      <c r="F5" s="82">
        <f>AC13</f>
        <v>17</v>
      </c>
      <c r="G5" s="83" t="s">
        <v>0</v>
      </c>
      <c r="H5" s="84">
        <f>AE13</f>
        <v>25</v>
      </c>
      <c r="I5" s="82">
        <f>AE15</f>
        <v>19</v>
      </c>
      <c r="J5" s="85" t="s">
        <v>0</v>
      </c>
      <c r="K5" s="84">
        <f>AC15</f>
        <v>25</v>
      </c>
      <c r="L5" s="82">
        <f>AC10</f>
        <v>25</v>
      </c>
      <c r="M5" s="83" t="s">
        <v>0</v>
      </c>
      <c r="N5" s="84">
        <f>AE10</f>
        <v>13</v>
      </c>
      <c r="O5" s="284"/>
      <c r="P5" s="286"/>
      <c r="Q5" s="288"/>
      <c r="R5" s="289"/>
      <c r="S5" s="290"/>
      <c r="T5" s="291"/>
      <c r="U5" s="2"/>
    </row>
    <row r="6" spans="2:43" ht="24.9" customHeight="1" thickBot="1" x14ac:dyDescent="0.35">
      <c r="B6" s="273"/>
      <c r="C6" s="338"/>
      <c r="D6" s="339"/>
      <c r="E6" s="340"/>
      <c r="F6" s="86">
        <f>AF13</f>
        <v>20</v>
      </c>
      <c r="G6" s="87" t="s">
        <v>0</v>
      </c>
      <c r="H6" s="88">
        <f>AH13</f>
        <v>25</v>
      </c>
      <c r="I6" s="86">
        <f>AH15</f>
        <v>13</v>
      </c>
      <c r="J6" s="89" t="s">
        <v>0</v>
      </c>
      <c r="K6" s="88">
        <f>AF15</f>
        <v>25</v>
      </c>
      <c r="L6" s="86">
        <f>AF10</f>
        <v>25</v>
      </c>
      <c r="M6" s="87" t="s">
        <v>0</v>
      </c>
      <c r="N6" s="88">
        <f>AH10</f>
        <v>23</v>
      </c>
      <c r="O6" s="284"/>
      <c r="P6" s="286"/>
      <c r="Q6" s="288"/>
      <c r="R6" s="289"/>
      <c r="S6" s="290"/>
      <c r="T6" s="291"/>
      <c r="U6" s="2"/>
    </row>
    <row r="7" spans="2:43" ht="24.9" customHeight="1" thickBot="1" x14ac:dyDescent="0.35">
      <c r="B7" s="273"/>
      <c r="C7" s="338"/>
      <c r="D7" s="339"/>
      <c r="E7" s="340"/>
      <c r="F7" s="90">
        <f>AI13</f>
        <v>0</v>
      </c>
      <c r="G7" s="89" t="s">
        <v>0</v>
      </c>
      <c r="H7" s="91">
        <f>AK13</f>
        <v>0</v>
      </c>
      <c r="I7" s="90">
        <f>AK15</f>
        <v>0</v>
      </c>
      <c r="J7" s="89" t="s">
        <v>0</v>
      </c>
      <c r="K7" s="91">
        <f>AI15</f>
        <v>0</v>
      </c>
      <c r="L7" s="90">
        <f>AI10</f>
        <v>0</v>
      </c>
      <c r="M7" s="89" t="s">
        <v>0</v>
      </c>
      <c r="N7" s="91">
        <f>AK10</f>
        <v>0</v>
      </c>
      <c r="O7" s="284">
        <f>F8+I8+L8</f>
        <v>119</v>
      </c>
      <c r="P7" s="286" t="s">
        <v>0</v>
      </c>
      <c r="Q7" s="288">
        <f>H8+K8+N8</f>
        <v>136</v>
      </c>
      <c r="R7" s="289"/>
      <c r="S7" s="290"/>
      <c r="T7" s="291"/>
      <c r="U7" s="2"/>
    </row>
    <row r="8" spans="2:43" ht="24.9" customHeight="1" thickBot="1" x14ac:dyDescent="0.35">
      <c r="B8" s="266"/>
      <c r="C8" s="341"/>
      <c r="D8" s="342"/>
      <c r="E8" s="343"/>
      <c r="F8" s="92">
        <f>SUM(F5:F7)</f>
        <v>37</v>
      </c>
      <c r="G8" s="93" t="s">
        <v>0</v>
      </c>
      <c r="H8" s="94">
        <f>SUM(H5:H7)</f>
        <v>50</v>
      </c>
      <c r="I8" s="92">
        <f>SUM(I5:I7)</f>
        <v>32</v>
      </c>
      <c r="J8" s="93" t="s">
        <v>0</v>
      </c>
      <c r="K8" s="94">
        <f>SUM(K5:K7)</f>
        <v>50</v>
      </c>
      <c r="L8" s="92">
        <f>SUM(L5:L7)</f>
        <v>50</v>
      </c>
      <c r="M8" s="93" t="s">
        <v>0</v>
      </c>
      <c r="N8" s="94">
        <f>SUM(N5:N7)</f>
        <v>36</v>
      </c>
      <c r="O8" s="292"/>
      <c r="P8" s="293"/>
      <c r="Q8" s="294"/>
      <c r="R8" s="289"/>
      <c r="S8" s="290"/>
      <c r="T8" s="291"/>
      <c r="U8" s="2"/>
    </row>
    <row r="9" spans="2:43" ht="24.9" customHeight="1" thickBot="1" x14ac:dyDescent="0.45">
      <c r="B9" s="265" t="str">
        <f>U16M!B5</f>
        <v>Sokol Česká Třebová</v>
      </c>
      <c r="C9" s="79">
        <f>H4</f>
        <v>2</v>
      </c>
      <c r="D9" s="80" t="s">
        <v>0</v>
      </c>
      <c r="E9" s="81">
        <f>F4</f>
        <v>0</v>
      </c>
      <c r="F9" s="335"/>
      <c r="G9" s="336"/>
      <c r="H9" s="337"/>
      <c r="I9" s="79">
        <f>Z11</f>
        <v>1</v>
      </c>
      <c r="J9" s="80" t="s">
        <v>0</v>
      </c>
      <c r="K9" s="81">
        <f>AB11</f>
        <v>1</v>
      </c>
      <c r="L9" s="79">
        <f>Z14</f>
        <v>2</v>
      </c>
      <c r="M9" s="80" t="s">
        <v>0</v>
      </c>
      <c r="N9" s="81">
        <f>AB14</f>
        <v>0</v>
      </c>
      <c r="O9" s="283">
        <f>L9+I9+C9</f>
        <v>5</v>
      </c>
      <c r="P9" s="285" t="s">
        <v>0</v>
      </c>
      <c r="Q9" s="287">
        <f>N9+K9+E9</f>
        <v>1</v>
      </c>
      <c r="R9" s="289">
        <f>O9</f>
        <v>5</v>
      </c>
      <c r="S9" s="290">
        <f>O12/Q12</f>
        <v>1.1138211382113821</v>
      </c>
      <c r="T9" s="291">
        <v>2</v>
      </c>
      <c r="U9" s="2"/>
      <c r="V9" s="63" t="s">
        <v>34</v>
      </c>
      <c r="W9" s="344" t="s">
        <v>91</v>
      </c>
      <c r="X9" s="344"/>
      <c r="Y9" s="344"/>
      <c r="Z9" s="260" t="s">
        <v>1</v>
      </c>
      <c r="AA9" s="261"/>
      <c r="AB9" s="262"/>
      <c r="AC9" s="260" t="s">
        <v>7</v>
      </c>
      <c r="AD9" s="261"/>
      <c r="AE9" s="262"/>
      <c r="AF9" s="260" t="s">
        <v>8</v>
      </c>
      <c r="AG9" s="261"/>
      <c r="AH9" s="262"/>
      <c r="AI9" s="260" t="s">
        <v>9</v>
      </c>
      <c r="AJ9" s="261"/>
      <c r="AK9" s="262"/>
      <c r="AL9" s="268" t="s">
        <v>2</v>
      </c>
      <c r="AM9" s="261"/>
      <c r="AN9" s="269"/>
      <c r="AO9" s="60" t="s">
        <v>35</v>
      </c>
      <c r="AP9" s="61" t="s">
        <v>13</v>
      </c>
      <c r="AQ9" s="62" t="s">
        <v>29</v>
      </c>
    </row>
    <row r="10" spans="2:43" ht="24.9" customHeight="1" thickBot="1" x14ac:dyDescent="0.45">
      <c r="B10" s="273"/>
      <c r="C10" s="82">
        <f>H5</f>
        <v>25</v>
      </c>
      <c r="D10" s="83" t="s">
        <v>0</v>
      </c>
      <c r="E10" s="84">
        <f>F5</f>
        <v>17</v>
      </c>
      <c r="F10" s="338"/>
      <c r="G10" s="339"/>
      <c r="H10" s="340"/>
      <c r="I10" s="82">
        <f>AC11</f>
        <v>25</v>
      </c>
      <c r="J10" s="85" t="s">
        <v>0</v>
      </c>
      <c r="K10" s="84">
        <f>AE11</f>
        <v>24</v>
      </c>
      <c r="L10" s="82">
        <f>AC14</f>
        <v>25</v>
      </c>
      <c r="M10" s="83" t="s">
        <v>0</v>
      </c>
      <c r="N10" s="84">
        <f>AE14</f>
        <v>20</v>
      </c>
      <c r="O10" s="284"/>
      <c r="P10" s="286"/>
      <c r="Q10" s="288"/>
      <c r="R10" s="289"/>
      <c r="S10" s="290"/>
      <c r="T10" s="291"/>
      <c r="U10" s="2"/>
      <c r="V10" s="64">
        <v>1</v>
      </c>
      <c r="W10" s="65" t="str">
        <f>B4</f>
        <v>Blue Volley Ostrava A</v>
      </c>
      <c r="X10" s="66" t="s">
        <v>6</v>
      </c>
      <c r="Y10" s="67" t="str">
        <f>B19</f>
        <v>Blue volley B</v>
      </c>
      <c r="Z10" s="27">
        <v>2</v>
      </c>
      <c r="AA10" s="26" t="s">
        <v>0</v>
      </c>
      <c r="AB10" s="28">
        <v>0</v>
      </c>
      <c r="AC10" s="27">
        <v>25</v>
      </c>
      <c r="AD10" s="26" t="s">
        <v>0</v>
      </c>
      <c r="AE10" s="28">
        <v>13</v>
      </c>
      <c r="AF10" s="27">
        <v>25</v>
      </c>
      <c r="AG10" s="26" t="s">
        <v>0</v>
      </c>
      <c r="AH10" s="28">
        <v>23</v>
      </c>
      <c r="AI10" s="27"/>
      <c r="AJ10" s="26" t="s">
        <v>0</v>
      </c>
      <c r="AK10" s="28"/>
      <c r="AL10" s="13">
        <f>AI10+AF10+AC10</f>
        <v>50</v>
      </c>
      <c r="AM10" s="11" t="s">
        <v>0</v>
      </c>
      <c r="AN10" s="12">
        <f>AK10+AH10+AE10</f>
        <v>36</v>
      </c>
      <c r="AO10" s="102">
        <v>0.40625</v>
      </c>
      <c r="AP10" s="29">
        <v>2</v>
      </c>
      <c r="AQ10" s="40" t="s">
        <v>129</v>
      </c>
    </row>
    <row r="11" spans="2:43" ht="24.9" customHeight="1" thickBot="1" x14ac:dyDescent="0.45">
      <c r="B11" s="273"/>
      <c r="C11" s="86">
        <f>H6</f>
        <v>25</v>
      </c>
      <c r="D11" s="87" t="s">
        <v>0</v>
      </c>
      <c r="E11" s="88">
        <f>F6</f>
        <v>20</v>
      </c>
      <c r="F11" s="338"/>
      <c r="G11" s="339"/>
      <c r="H11" s="340"/>
      <c r="I11" s="86">
        <f>AF11</f>
        <v>12</v>
      </c>
      <c r="J11" s="87" t="s">
        <v>0</v>
      </c>
      <c r="K11" s="88">
        <f>AH11</f>
        <v>25</v>
      </c>
      <c r="L11" s="86">
        <f>AF14</f>
        <v>25</v>
      </c>
      <c r="M11" s="87" t="s">
        <v>0</v>
      </c>
      <c r="N11" s="88">
        <f>AH14</f>
        <v>17</v>
      </c>
      <c r="O11" s="284"/>
      <c r="P11" s="286"/>
      <c r="Q11" s="288"/>
      <c r="R11" s="289"/>
      <c r="S11" s="290"/>
      <c r="T11" s="291"/>
      <c r="U11" s="2"/>
      <c r="V11" s="68">
        <v>2</v>
      </c>
      <c r="W11" s="69" t="str">
        <f>B9</f>
        <v>Sokol Česká Třebová</v>
      </c>
      <c r="X11" s="70" t="s">
        <v>6</v>
      </c>
      <c r="Y11" s="71" t="str">
        <f>B14</f>
        <v>DDM BYSTŘICE</v>
      </c>
      <c r="Z11" s="32">
        <v>1</v>
      </c>
      <c r="AA11" s="31"/>
      <c r="AB11" s="33">
        <v>1</v>
      </c>
      <c r="AC11" s="32">
        <v>25</v>
      </c>
      <c r="AD11" s="31" t="s">
        <v>0</v>
      </c>
      <c r="AE11" s="33">
        <v>24</v>
      </c>
      <c r="AF11" s="32">
        <v>12</v>
      </c>
      <c r="AG11" s="31" t="s">
        <v>0</v>
      </c>
      <c r="AH11" s="33">
        <v>25</v>
      </c>
      <c r="AI11" s="32"/>
      <c r="AJ11" s="31" t="s">
        <v>0</v>
      </c>
      <c r="AK11" s="33"/>
      <c r="AL11" s="14">
        <f t="shared" ref="AL11:AL14" si="0">AI11+AF11+AC11</f>
        <v>37</v>
      </c>
      <c r="AM11" s="25" t="s">
        <v>0</v>
      </c>
      <c r="AN11" s="24">
        <f t="shared" ref="AN11:AN15" si="1">AK11+AH11+AE11</f>
        <v>49</v>
      </c>
      <c r="AO11" s="102">
        <v>0.40625</v>
      </c>
      <c r="AP11" s="34">
        <v>3</v>
      </c>
      <c r="AQ11" s="38" t="s">
        <v>130</v>
      </c>
    </row>
    <row r="12" spans="2:43" ht="24.9" customHeight="1" thickBot="1" x14ac:dyDescent="0.45">
      <c r="B12" s="273"/>
      <c r="C12" s="90">
        <f>H7</f>
        <v>0</v>
      </c>
      <c r="D12" s="89" t="s">
        <v>0</v>
      </c>
      <c r="E12" s="91">
        <f>F7</f>
        <v>0</v>
      </c>
      <c r="F12" s="338"/>
      <c r="G12" s="339"/>
      <c r="H12" s="340"/>
      <c r="I12" s="90">
        <f>AI11</f>
        <v>0</v>
      </c>
      <c r="J12" s="85" t="s">
        <v>0</v>
      </c>
      <c r="K12" s="91">
        <f>AK11</f>
        <v>0</v>
      </c>
      <c r="L12" s="90">
        <f>AI14</f>
        <v>0</v>
      </c>
      <c r="M12" s="89" t="s">
        <v>0</v>
      </c>
      <c r="N12" s="91">
        <f>AK14</f>
        <v>0</v>
      </c>
      <c r="O12" s="284">
        <f>L13+I13+C13</f>
        <v>137</v>
      </c>
      <c r="P12" s="286" t="s">
        <v>0</v>
      </c>
      <c r="Q12" s="288">
        <f>N13+K13+E13</f>
        <v>123</v>
      </c>
      <c r="R12" s="289"/>
      <c r="S12" s="290"/>
      <c r="T12" s="291"/>
      <c r="U12" s="2"/>
      <c r="V12" s="68">
        <v>3</v>
      </c>
      <c r="W12" s="69" t="str">
        <f>B19</f>
        <v>Blue volley B</v>
      </c>
      <c r="X12" s="70" t="s">
        <v>6</v>
      </c>
      <c r="Y12" s="71" t="str">
        <f>B14</f>
        <v>DDM BYSTŘICE</v>
      </c>
      <c r="Z12" s="32">
        <v>0</v>
      </c>
      <c r="AA12" s="31" t="s">
        <v>0</v>
      </c>
      <c r="AB12" s="33">
        <v>2</v>
      </c>
      <c r="AC12" s="32">
        <v>13</v>
      </c>
      <c r="AD12" s="31" t="s">
        <v>0</v>
      </c>
      <c r="AE12" s="33">
        <v>25</v>
      </c>
      <c r="AF12" s="32">
        <v>8</v>
      </c>
      <c r="AG12" s="31" t="s">
        <v>0</v>
      </c>
      <c r="AH12" s="33">
        <v>25</v>
      </c>
      <c r="AI12" s="32"/>
      <c r="AJ12" s="31" t="s">
        <v>0</v>
      </c>
      <c r="AK12" s="33"/>
      <c r="AL12" s="14">
        <f t="shared" si="0"/>
        <v>21</v>
      </c>
      <c r="AM12" s="25" t="s">
        <v>0</v>
      </c>
      <c r="AN12" s="24">
        <f t="shared" si="1"/>
        <v>50</v>
      </c>
      <c r="AO12" s="102">
        <v>0.44791666666666669</v>
      </c>
      <c r="AP12" s="34">
        <v>2</v>
      </c>
      <c r="AQ12" s="38" t="s">
        <v>135</v>
      </c>
    </row>
    <row r="13" spans="2:43" ht="24.9" customHeight="1" thickBot="1" x14ac:dyDescent="0.45">
      <c r="B13" s="266"/>
      <c r="C13" s="92">
        <f>SUM(C10:C12)</f>
        <v>50</v>
      </c>
      <c r="D13" s="93" t="s">
        <v>0</v>
      </c>
      <c r="E13" s="94">
        <f>SUM(E10:E12)</f>
        <v>37</v>
      </c>
      <c r="F13" s="341"/>
      <c r="G13" s="342"/>
      <c r="H13" s="343"/>
      <c r="I13" s="92">
        <f>SUM(I10:I12)</f>
        <v>37</v>
      </c>
      <c r="J13" s="93" t="s">
        <v>0</v>
      </c>
      <c r="K13" s="94">
        <f>SUM(K10:K12)</f>
        <v>49</v>
      </c>
      <c r="L13" s="92">
        <f>SUM(L10:L12)</f>
        <v>50</v>
      </c>
      <c r="M13" s="93" t="s">
        <v>0</v>
      </c>
      <c r="N13" s="94">
        <f>SUM(N10:N12)</f>
        <v>37</v>
      </c>
      <c r="O13" s="292"/>
      <c r="P13" s="293"/>
      <c r="Q13" s="294"/>
      <c r="R13" s="289"/>
      <c r="S13" s="290"/>
      <c r="T13" s="291"/>
      <c r="U13" s="2"/>
      <c r="V13" s="68">
        <v>4</v>
      </c>
      <c r="W13" s="69" t="str">
        <f>B4</f>
        <v>Blue Volley Ostrava A</v>
      </c>
      <c r="X13" s="70" t="s">
        <v>6</v>
      </c>
      <c r="Y13" s="71" t="str">
        <f>B9</f>
        <v>Sokol Česká Třebová</v>
      </c>
      <c r="Z13" s="32">
        <v>0</v>
      </c>
      <c r="AA13" s="31" t="s">
        <v>0</v>
      </c>
      <c r="AB13" s="33">
        <v>2</v>
      </c>
      <c r="AC13" s="32">
        <v>17</v>
      </c>
      <c r="AD13" s="31" t="s">
        <v>0</v>
      </c>
      <c r="AE13" s="33">
        <v>25</v>
      </c>
      <c r="AF13" s="32">
        <v>20</v>
      </c>
      <c r="AG13" s="31" t="s">
        <v>0</v>
      </c>
      <c r="AH13" s="33">
        <v>25</v>
      </c>
      <c r="AI13" s="32"/>
      <c r="AJ13" s="31" t="s">
        <v>0</v>
      </c>
      <c r="AK13" s="33"/>
      <c r="AL13" s="14">
        <f t="shared" si="0"/>
        <v>37</v>
      </c>
      <c r="AM13" s="25" t="s">
        <v>0</v>
      </c>
      <c r="AN13" s="24">
        <f t="shared" si="1"/>
        <v>50</v>
      </c>
      <c r="AO13" s="102">
        <v>0.48958333333333331</v>
      </c>
      <c r="AP13" s="34">
        <v>2</v>
      </c>
      <c r="AQ13" s="38" t="s">
        <v>128</v>
      </c>
    </row>
    <row r="14" spans="2:43" ht="24.9" customHeight="1" thickBot="1" x14ac:dyDescent="0.45">
      <c r="B14" s="265" t="str">
        <f>U16M!B6</f>
        <v>DDM BYSTŘICE</v>
      </c>
      <c r="C14" s="79">
        <f>K4</f>
        <v>2</v>
      </c>
      <c r="D14" s="80" t="s">
        <v>0</v>
      </c>
      <c r="E14" s="81">
        <f>I4</f>
        <v>0</v>
      </c>
      <c r="F14" s="79">
        <f>K9</f>
        <v>1</v>
      </c>
      <c r="G14" s="80" t="s">
        <v>0</v>
      </c>
      <c r="H14" s="81">
        <f>I9</f>
        <v>1</v>
      </c>
      <c r="I14" s="335"/>
      <c r="J14" s="336"/>
      <c r="K14" s="337"/>
      <c r="L14" s="79">
        <f>AB12</f>
        <v>2</v>
      </c>
      <c r="M14" s="80" t="s">
        <v>0</v>
      </c>
      <c r="N14" s="81">
        <f>Z12</f>
        <v>0</v>
      </c>
      <c r="O14" s="283">
        <f>L14+F14+C14</f>
        <v>5</v>
      </c>
      <c r="P14" s="285" t="s">
        <v>0</v>
      </c>
      <c r="Q14" s="287">
        <f>N14+H14+E14</f>
        <v>1</v>
      </c>
      <c r="R14" s="289">
        <f>O14</f>
        <v>5</v>
      </c>
      <c r="S14" s="290">
        <f>O17/Q17</f>
        <v>1.6555555555555554</v>
      </c>
      <c r="T14" s="291">
        <v>1</v>
      </c>
      <c r="U14" s="2"/>
      <c r="V14" s="68">
        <v>5</v>
      </c>
      <c r="W14" s="69" t="str">
        <f>B9</f>
        <v>Sokol Česká Třebová</v>
      </c>
      <c r="X14" s="70" t="s">
        <v>6</v>
      </c>
      <c r="Y14" s="71" t="str">
        <f>B19</f>
        <v>Blue volley B</v>
      </c>
      <c r="Z14" s="32">
        <v>2</v>
      </c>
      <c r="AA14" s="31" t="s">
        <v>0</v>
      </c>
      <c r="AB14" s="33">
        <v>0</v>
      </c>
      <c r="AC14" s="32">
        <v>25</v>
      </c>
      <c r="AD14" s="31" t="s">
        <v>0</v>
      </c>
      <c r="AE14" s="33">
        <v>20</v>
      </c>
      <c r="AF14" s="32">
        <v>25</v>
      </c>
      <c r="AG14" s="31" t="s">
        <v>0</v>
      </c>
      <c r="AH14" s="33">
        <v>17</v>
      </c>
      <c r="AI14" s="32"/>
      <c r="AJ14" s="31" t="s">
        <v>0</v>
      </c>
      <c r="AK14" s="33"/>
      <c r="AL14" s="14">
        <f t="shared" si="0"/>
        <v>50</v>
      </c>
      <c r="AM14" s="25" t="s">
        <v>0</v>
      </c>
      <c r="AN14" s="24">
        <f t="shared" si="1"/>
        <v>37</v>
      </c>
      <c r="AO14" s="102">
        <v>0.53125</v>
      </c>
      <c r="AP14" s="34">
        <v>2</v>
      </c>
      <c r="AQ14" s="38" t="s">
        <v>133</v>
      </c>
    </row>
    <row r="15" spans="2:43" ht="24.9" customHeight="1" thickBot="1" x14ac:dyDescent="0.45">
      <c r="B15" s="273"/>
      <c r="C15" s="82">
        <f>K5</f>
        <v>25</v>
      </c>
      <c r="D15" s="83" t="s">
        <v>0</v>
      </c>
      <c r="E15" s="84">
        <f>I5</f>
        <v>19</v>
      </c>
      <c r="F15" s="82">
        <f>K10</f>
        <v>24</v>
      </c>
      <c r="G15" s="83" t="s">
        <v>0</v>
      </c>
      <c r="H15" s="84">
        <f>I10</f>
        <v>25</v>
      </c>
      <c r="I15" s="338"/>
      <c r="J15" s="339"/>
      <c r="K15" s="340"/>
      <c r="L15" s="82">
        <f>AE12</f>
        <v>25</v>
      </c>
      <c r="M15" s="83" t="s">
        <v>0</v>
      </c>
      <c r="N15" s="84">
        <f>AC12</f>
        <v>13</v>
      </c>
      <c r="O15" s="284"/>
      <c r="P15" s="286"/>
      <c r="Q15" s="288"/>
      <c r="R15" s="289"/>
      <c r="S15" s="290"/>
      <c r="T15" s="291"/>
      <c r="U15" s="2"/>
      <c r="V15" s="72">
        <v>6</v>
      </c>
      <c r="W15" s="73" t="str">
        <f>B14</f>
        <v>DDM BYSTŘICE</v>
      </c>
      <c r="X15" s="74" t="s">
        <v>6</v>
      </c>
      <c r="Y15" s="75" t="str">
        <f>B4</f>
        <v>Blue Volley Ostrava A</v>
      </c>
      <c r="Z15" s="36">
        <v>2</v>
      </c>
      <c r="AA15" s="35" t="s">
        <v>0</v>
      </c>
      <c r="AB15" s="37">
        <v>0</v>
      </c>
      <c r="AC15" s="36">
        <v>25</v>
      </c>
      <c r="AD15" s="35" t="s">
        <v>0</v>
      </c>
      <c r="AE15" s="37">
        <v>19</v>
      </c>
      <c r="AF15" s="36">
        <v>25</v>
      </c>
      <c r="AG15" s="35" t="s">
        <v>0</v>
      </c>
      <c r="AH15" s="37">
        <v>13</v>
      </c>
      <c r="AI15" s="36"/>
      <c r="AJ15" s="35" t="s">
        <v>0</v>
      </c>
      <c r="AK15" s="37"/>
      <c r="AL15" s="16">
        <f>AI15+AF15+AC15</f>
        <v>50</v>
      </c>
      <c r="AM15" s="17" t="s">
        <v>0</v>
      </c>
      <c r="AN15" s="18">
        <f t="shared" si="1"/>
        <v>32</v>
      </c>
      <c r="AO15" s="102">
        <v>0.53125</v>
      </c>
      <c r="AP15" s="34">
        <v>3</v>
      </c>
      <c r="AQ15" s="39" t="s">
        <v>135</v>
      </c>
    </row>
    <row r="16" spans="2:43" ht="24.9" customHeight="1" thickBot="1" x14ac:dyDescent="0.4">
      <c r="B16" s="273"/>
      <c r="C16" s="86">
        <f>K6</f>
        <v>25</v>
      </c>
      <c r="D16" s="87" t="s">
        <v>0</v>
      </c>
      <c r="E16" s="88">
        <f>I6</f>
        <v>13</v>
      </c>
      <c r="F16" s="86">
        <f>K11</f>
        <v>25</v>
      </c>
      <c r="G16" s="87" t="s">
        <v>0</v>
      </c>
      <c r="H16" s="88">
        <f>I11</f>
        <v>12</v>
      </c>
      <c r="I16" s="338"/>
      <c r="J16" s="339"/>
      <c r="K16" s="340"/>
      <c r="L16" s="86">
        <f>AH12</f>
        <v>25</v>
      </c>
      <c r="M16" s="87" t="s">
        <v>0</v>
      </c>
      <c r="N16" s="88">
        <f>AF12</f>
        <v>8</v>
      </c>
      <c r="O16" s="284"/>
      <c r="P16" s="286"/>
      <c r="Q16" s="288"/>
      <c r="R16" s="289"/>
      <c r="S16" s="290"/>
      <c r="T16" s="291"/>
      <c r="U16" s="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3"/>
      <c r="AM16" s="253"/>
      <c r="AN16" s="253"/>
      <c r="AP16" s="104"/>
    </row>
    <row r="17" spans="2:43" ht="24.9" customHeight="1" thickBot="1" x14ac:dyDescent="0.35">
      <c r="B17" s="273"/>
      <c r="C17" s="90">
        <f>K7</f>
        <v>0</v>
      </c>
      <c r="D17" s="89" t="s">
        <v>0</v>
      </c>
      <c r="E17" s="91">
        <f>I7</f>
        <v>0</v>
      </c>
      <c r="F17" s="90">
        <f>K12</f>
        <v>0</v>
      </c>
      <c r="G17" s="89" t="s">
        <v>0</v>
      </c>
      <c r="H17" s="91">
        <f>I12</f>
        <v>0</v>
      </c>
      <c r="I17" s="338"/>
      <c r="J17" s="339"/>
      <c r="K17" s="340"/>
      <c r="L17" s="90">
        <f>AK12</f>
        <v>0</v>
      </c>
      <c r="M17" s="89" t="s">
        <v>0</v>
      </c>
      <c r="N17" s="91">
        <f>AI12</f>
        <v>0</v>
      </c>
      <c r="O17" s="284">
        <f>L18+F18+C18</f>
        <v>149</v>
      </c>
      <c r="P17" s="286" t="s">
        <v>0</v>
      </c>
      <c r="Q17" s="288">
        <f>N18+H18+E18</f>
        <v>90</v>
      </c>
      <c r="R17" s="289"/>
      <c r="S17" s="290"/>
      <c r="T17" s="291"/>
      <c r="U17" s="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58"/>
      <c r="AM17" s="58"/>
      <c r="AN17" s="58"/>
      <c r="AO17" s="21"/>
    </row>
    <row r="18" spans="2:43" ht="24.9" customHeight="1" thickBot="1" x14ac:dyDescent="0.35">
      <c r="B18" s="266"/>
      <c r="C18" s="92">
        <f>SUM(C15:C17)</f>
        <v>50</v>
      </c>
      <c r="D18" s="93" t="s">
        <v>0</v>
      </c>
      <c r="E18" s="94">
        <f>SUM(E15:E17)</f>
        <v>32</v>
      </c>
      <c r="F18" s="92">
        <f>SUM(F15:F17)</f>
        <v>49</v>
      </c>
      <c r="G18" s="93" t="s">
        <v>0</v>
      </c>
      <c r="H18" s="94">
        <f>SUM(H15:H17)</f>
        <v>37</v>
      </c>
      <c r="I18" s="341"/>
      <c r="J18" s="342"/>
      <c r="K18" s="343"/>
      <c r="L18" s="92">
        <f>SUM(L15:L17)</f>
        <v>50</v>
      </c>
      <c r="M18" s="93" t="s">
        <v>0</v>
      </c>
      <c r="N18" s="94">
        <f>SUM(N15:N17)</f>
        <v>21</v>
      </c>
      <c r="O18" s="292"/>
      <c r="P18" s="293"/>
      <c r="Q18" s="294"/>
      <c r="R18" s="289"/>
      <c r="S18" s="290"/>
      <c r="T18" s="291"/>
      <c r="U18" s="2"/>
      <c r="AL18" s="59"/>
      <c r="AM18" s="59"/>
      <c r="AN18" s="59"/>
    </row>
    <row r="19" spans="2:43" ht="24.9" customHeight="1" thickBot="1" x14ac:dyDescent="0.35">
      <c r="B19" s="265" t="str">
        <f>U16M!B7</f>
        <v>Blue volley B</v>
      </c>
      <c r="C19" s="79">
        <f>N4</f>
        <v>0</v>
      </c>
      <c r="D19" s="80" t="s">
        <v>0</v>
      </c>
      <c r="E19" s="81">
        <f>L4</f>
        <v>2</v>
      </c>
      <c r="F19" s="79">
        <f>N9</f>
        <v>0</v>
      </c>
      <c r="G19" s="80" t="s">
        <v>0</v>
      </c>
      <c r="H19" s="81">
        <f>L9</f>
        <v>2</v>
      </c>
      <c r="I19" s="79">
        <f>N14</f>
        <v>0</v>
      </c>
      <c r="J19" s="80" t="s">
        <v>0</v>
      </c>
      <c r="K19" s="81">
        <f>L14</f>
        <v>2</v>
      </c>
      <c r="L19" s="335"/>
      <c r="M19" s="336"/>
      <c r="N19" s="337"/>
      <c r="O19" s="283">
        <f>I19+F19+C19</f>
        <v>0</v>
      </c>
      <c r="P19" s="285" t="s">
        <v>0</v>
      </c>
      <c r="Q19" s="287">
        <f>K19+H19+E19</f>
        <v>6</v>
      </c>
      <c r="R19" s="289">
        <f>O19</f>
        <v>0</v>
      </c>
      <c r="S19" s="290">
        <f>O22/Q22</f>
        <v>0.62666666666666671</v>
      </c>
      <c r="T19" s="291">
        <v>4</v>
      </c>
      <c r="U19" s="2"/>
      <c r="AL19" s="59"/>
      <c r="AM19" s="59"/>
      <c r="AN19" s="59"/>
    </row>
    <row r="20" spans="2:43" ht="24.9" customHeight="1" thickBot="1" x14ac:dyDescent="0.35">
      <c r="B20" s="273"/>
      <c r="C20" s="82">
        <f>N5</f>
        <v>13</v>
      </c>
      <c r="D20" s="83" t="s">
        <v>0</v>
      </c>
      <c r="E20" s="84">
        <f>L5</f>
        <v>25</v>
      </c>
      <c r="F20" s="82">
        <f>N10</f>
        <v>20</v>
      </c>
      <c r="G20" s="83" t="s">
        <v>0</v>
      </c>
      <c r="H20" s="84">
        <f>L10</f>
        <v>25</v>
      </c>
      <c r="I20" s="82">
        <f>N15</f>
        <v>13</v>
      </c>
      <c r="J20" s="83" t="s">
        <v>0</v>
      </c>
      <c r="K20" s="84">
        <f>L15</f>
        <v>25</v>
      </c>
      <c r="L20" s="338"/>
      <c r="M20" s="339"/>
      <c r="N20" s="340"/>
      <c r="O20" s="284"/>
      <c r="P20" s="286"/>
      <c r="Q20" s="288"/>
      <c r="R20" s="289"/>
      <c r="S20" s="290"/>
      <c r="T20" s="291"/>
      <c r="U20" s="2"/>
      <c r="AL20" s="59"/>
      <c r="AM20" s="59"/>
      <c r="AN20" s="59"/>
    </row>
    <row r="21" spans="2:43" ht="24.9" customHeight="1" thickBot="1" x14ac:dyDescent="0.35">
      <c r="B21" s="273"/>
      <c r="C21" s="86">
        <f>N6</f>
        <v>23</v>
      </c>
      <c r="D21" s="87" t="s">
        <v>0</v>
      </c>
      <c r="E21" s="88">
        <f>L6</f>
        <v>25</v>
      </c>
      <c r="F21" s="86">
        <f>N11</f>
        <v>17</v>
      </c>
      <c r="G21" s="87" t="s">
        <v>0</v>
      </c>
      <c r="H21" s="88">
        <f>L11</f>
        <v>25</v>
      </c>
      <c r="I21" s="86">
        <f>N16</f>
        <v>8</v>
      </c>
      <c r="J21" s="87" t="s">
        <v>0</v>
      </c>
      <c r="K21" s="88">
        <f>L16</f>
        <v>25</v>
      </c>
      <c r="L21" s="338"/>
      <c r="M21" s="339"/>
      <c r="N21" s="340"/>
      <c r="O21" s="284"/>
      <c r="P21" s="286"/>
      <c r="Q21" s="288"/>
      <c r="R21" s="289"/>
      <c r="S21" s="290"/>
      <c r="T21" s="291"/>
      <c r="U21" s="2"/>
      <c r="AL21" s="59"/>
      <c r="AM21" s="59"/>
      <c r="AN21" s="59"/>
    </row>
    <row r="22" spans="2:43" ht="24.9" customHeight="1" thickBot="1" x14ac:dyDescent="0.35">
      <c r="B22" s="273"/>
      <c r="C22" s="90">
        <f>N7</f>
        <v>0</v>
      </c>
      <c r="D22" s="89" t="s">
        <v>0</v>
      </c>
      <c r="E22" s="91">
        <f>L7</f>
        <v>0</v>
      </c>
      <c r="F22" s="90">
        <f>N12</f>
        <v>0</v>
      </c>
      <c r="G22" s="89" t="s">
        <v>0</v>
      </c>
      <c r="H22" s="91">
        <f>L12</f>
        <v>0</v>
      </c>
      <c r="I22" s="90">
        <f>N17</f>
        <v>0</v>
      </c>
      <c r="J22" s="89" t="s">
        <v>0</v>
      </c>
      <c r="K22" s="91">
        <f>L17</f>
        <v>0</v>
      </c>
      <c r="L22" s="338"/>
      <c r="M22" s="339"/>
      <c r="N22" s="340"/>
      <c r="O22" s="284">
        <f>I23+F23+C23</f>
        <v>94</v>
      </c>
      <c r="P22" s="286" t="s">
        <v>0</v>
      </c>
      <c r="Q22" s="288">
        <f>K23+H23+E23</f>
        <v>150</v>
      </c>
      <c r="R22" s="289"/>
      <c r="S22" s="290"/>
      <c r="T22" s="291"/>
      <c r="U22" s="2"/>
      <c r="AL22" s="59"/>
      <c r="AM22" s="59"/>
      <c r="AN22" s="59"/>
    </row>
    <row r="23" spans="2:43" ht="24.9" customHeight="1" thickBot="1" x14ac:dyDescent="0.35">
      <c r="B23" s="266"/>
      <c r="C23" s="92">
        <f>SUM(C20:C22)</f>
        <v>36</v>
      </c>
      <c r="D23" s="93" t="s">
        <v>0</v>
      </c>
      <c r="E23" s="94">
        <f>SUM(E20:E22)</f>
        <v>50</v>
      </c>
      <c r="F23" s="92">
        <f>SUM(F20:F22)</f>
        <v>37</v>
      </c>
      <c r="G23" s="93" t="s">
        <v>0</v>
      </c>
      <c r="H23" s="94">
        <f>SUM(H20:H22)</f>
        <v>50</v>
      </c>
      <c r="I23" s="92">
        <f>SUM(I20:I22)</f>
        <v>21</v>
      </c>
      <c r="J23" s="93" t="s">
        <v>0</v>
      </c>
      <c r="K23" s="94">
        <f>SUM(K20:K22)</f>
        <v>50</v>
      </c>
      <c r="L23" s="341"/>
      <c r="M23" s="342"/>
      <c r="N23" s="343"/>
      <c r="O23" s="292"/>
      <c r="P23" s="293"/>
      <c r="Q23" s="294"/>
      <c r="R23" s="289"/>
      <c r="S23" s="290"/>
      <c r="T23" s="291"/>
      <c r="U23" s="2"/>
      <c r="AL23" s="59"/>
      <c r="AM23" s="59"/>
      <c r="AN23" s="59"/>
    </row>
    <row r="24" spans="2:43" ht="24.9" customHeight="1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AL24" s="59"/>
      <c r="AM24" s="59"/>
      <c r="AN24" s="59"/>
    </row>
    <row r="25" spans="2:43" ht="24.9" customHeight="1" x14ac:dyDescent="0.3">
      <c r="V25" s="19"/>
      <c r="W25" s="19"/>
      <c r="X25" s="19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0"/>
      <c r="AP25" s="2"/>
    </row>
    <row r="26" spans="2:43" ht="24.9" customHeight="1" x14ac:dyDescent="0.3">
      <c r="V26" s="19"/>
      <c r="W26" s="19"/>
      <c r="X26" s="19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0"/>
    </row>
    <row r="27" spans="2:43" ht="24.9" customHeight="1" x14ac:dyDescent="0.3"/>
    <row r="28" spans="2:43" ht="24.9" customHeight="1" thickBot="1" x14ac:dyDescent="0.35"/>
    <row r="29" spans="2:43" ht="24.9" customHeight="1" thickBot="1" x14ac:dyDescent="0.5">
      <c r="R29" s="348" t="s">
        <v>39</v>
      </c>
      <c r="S29" s="348"/>
      <c r="W29" s="310" t="s">
        <v>10</v>
      </c>
      <c r="X29" s="311"/>
      <c r="Y29" s="311"/>
      <c r="Z29" s="312" t="s">
        <v>1</v>
      </c>
      <c r="AA29" s="313"/>
      <c r="AB29" s="314"/>
      <c r="AC29" s="312" t="s">
        <v>7</v>
      </c>
      <c r="AD29" s="313"/>
      <c r="AE29" s="314"/>
      <c r="AF29" s="312" t="s">
        <v>8</v>
      </c>
      <c r="AG29" s="313"/>
      <c r="AH29" s="314"/>
      <c r="AI29" s="312" t="s">
        <v>9</v>
      </c>
      <c r="AJ29" s="313"/>
      <c r="AK29" s="314"/>
      <c r="AL29" s="312" t="s">
        <v>2</v>
      </c>
      <c r="AM29" s="313"/>
      <c r="AN29" s="314"/>
      <c r="AO29" s="57" t="s">
        <v>36</v>
      </c>
      <c r="AP29" s="8" t="s">
        <v>28</v>
      </c>
      <c r="AQ29" s="9" t="s">
        <v>29</v>
      </c>
    </row>
    <row r="30" spans="2:43" ht="24.9" customHeight="1" x14ac:dyDescent="0.4">
      <c r="R30" s="109" t="s">
        <v>14</v>
      </c>
      <c r="S30" s="110"/>
      <c r="V30" s="1" t="s">
        <v>24</v>
      </c>
      <c r="W30" s="191"/>
      <c r="X30" s="179" t="s">
        <v>6</v>
      </c>
      <c r="Y30" s="196"/>
      <c r="Z30" s="153"/>
      <c r="AA30" s="66" t="s">
        <v>0</v>
      </c>
      <c r="AB30" s="154"/>
      <c r="AC30" s="153"/>
      <c r="AD30" s="66" t="s">
        <v>0</v>
      </c>
      <c r="AE30" s="154"/>
      <c r="AF30" s="153"/>
      <c r="AG30" s="66" t="s">
        <v>0</v>
      </c>
      <c r="AH30" s="154"/>
      <c r="AI30" s="153"/>
      <c r="AJ30" s="66" t="s">
        <v>0</v>
      </c>
      <c r="AK30" s="154"/>
      <c r="AL30" s="65">
        <f>AI30+AF30+AC30</f>
        <v>0</v>
      </c>
      <c r="AM30" s="66" t="s">
        <v>0</v>
      </c>
      <c r="AN30" s="67">
        <f>AK30+AH30+AE30</f>
        <v>0</v>
      </c>
      <c r="AO30" s="155"/>
      <c r="AP30" s="156">
        <v>5</v>
      </c>
      <c r="AQ30" s="186"/>
    </row>
    <row r="31" spans="2:43" ht="24.9" customHeight="1" thickBot="1" x14ac:dyDescent="0.45">
      <c r="R31" s="109" t="s">
        <v>15</v>
      </c>
      <c r="S31" s="110"/>
      <c r="V31" s="1" t="s">
        <v>25</v>
      </c>
      <c r="W31" s="192"/>
      <c r="X31" s="189" t="s">
        <v>6</v>
      </c>
      <c r="Y31" s="198"/>
      <c r="Z31" s="187"/>
      <c r="AA31" s="74"/>
      <c r="AB31" s="188"/>
      <c r="AC31" s="187"/>
      <c r="AD31" s="74" t="s">
        <v>0</v>
      </c>
      <c r="AE31" s="188"/>
      <c r="AF31" s="187"/>
      <c r="AG31" s="74" t="s">
        <v>0</v>
      </c>
      <c r="AH31" s="188"/>
      <c r="AI31" s="187"/>
      <c r="AJ31" s="74" t="s">
        <v>0</v>
      </c>
      <c r="AK31" s="188"/>
      <c r="AL31" s="73">
        <f t="shared" ref="AL31" si="2">AI31+AF31+AC31</f>
        <v>0</v>
      </c>
      <c r="AM31" s="74" t="s">
        <v>0</v>
      </c>
      <c r="AN31" s="75">
        <f t="shared" ref="AN31" si="3">AK31+AH31+AE31</f>
        <v>0</v>
      </c>
      <c r="AO31" s="155"/>
      <c r="AP31" s="156">
        <v>4</v>
      </c>
      <c r="AQ31" s="177"/>
    </row>
    <row r="32" spans="2:43" ht="24.9" customHeight="1" x14ac:dyDescent="0.35">
      <c r="R32" s="109" t="s">
        <v>16</v>
      </c>
      <c r="S32" s="110"/>
      <c r="V32" s="1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6"/>
      <c r="AP32" s="55"/>
      <c r="AQ32" s="55"/>
    </row>
    <row r="33" spans="18:43" ht="24.9" customHeight="1" thickBot="1" x14ac:dyDescent="0.4">
      <c r="R33" s="109" t="s">
        <v>17</v>
      </c>
      <c r="S33" s="110"/>
      <c r="V33" s="1"/>
    </row>
    <row r="34" spans="18:43" ht="24.9" customHeight="1" thickBot="1" x14ac:dyDescent="0.5">
      <c r="V34" s="1"/>
      <c r="W34" s="310" t="s">
        <v>11</v>
      </c>
      <c r="X34" s="311"/>
      <c r="Y34" s="311"/>
      <c r="Z34" s="312" t="s">
        <v>1</v>
      </c>
      <c r="AA34" s="313"/>
      <c r="AB34" s="314"/>
      <c r="AC34" s="312" t="s">
        <v>7</v>
      </c>
      <c r="AD34" s="313"/>
      <c r="AE34" s="314"/>
      <c r="AF34" s="312" t="s">
        <v>8</v>
      </c>
      <c r="AG34" s="313"/>
      <c r="AH34" s="314"/>
      <c r="AI34" s="312" t="s">
        <v>9</v>
      </c>
      <c r="AJ34" s="313"/>
      <c r="AK34" s="314"/>
      <c r="AL34" s="312" t="s">
        <v>2</v>
      </c>
      <c r="AM34" s="313"/>
      <c r="AN34" s="314"/>
      <c r="AO34" s="57" t="s">
        <v>36</v>
      </c>
      <c r="AP34" s="8" t="s">
        <v>28</v>
      </c>
      <c r="AQ34" s="9" t="s">
        <v>29</v>
      </c>
    </row>
    <row r="35" spans="18:43" ht="24.9" customHeight="1" thickBot="1" x14ac:dyDescent="0.45">
      <c r="V35" s="1" t="s">
        <v>26</v>
      </c>
      <c r="W35" s="190"/>
      <c r="X35" s="145" t="s">
        <v>6</v>
      </c>
      <c r="Y35" s="200"/>
      <c r="Z35" s="144"/>
      <c r="AA35" s="145" t="s">
        <v>0</v>
      </c>
      <c r="AB35" s="146"/>
      <c r="AC35" s="144"/>
      <c r="AD35" s="145" t="s">
        <v>0</v>
      </c>
      <c r="AE35" s="146"/>
      <c r="AF35" s="144"/>
      <c r="AG35" s="145" t="s">
        <v>0</v>
      </c>
      <c r="AH35" s="146"/>
      <c r="AI35" s="144"/>
      <c r="AJ35" s="145" t="s">
        <v>0</v>
      </c>
      <c r="AK35" s="146"/>
      <c r="AL35" s="147">
        <f>AI35+AF35+AC35</f>
        <v>0</v>
      </c>
      <c r="AM35" s="145" t="s">
        <v>0</v>
      </c>
      <c r="AN35" s="148">
        <f>AK35+AH35+AE35</f>
        <v>0</v>
      </c>
      <c r="AO35" s="149"/>
      <c r="AP35" s="150">
        <v>4</v>
      </c>
      <c r="AQ35" s="151"/>
    </row>
    <row r="36" spans="18:43" ht="24.9" customHeight="1" x14ac:dyDescent="0.3">
      <c r="V36" s="1"/>
    </row>
    <row r="37" spans="18:43" ht="24.9" customHeight="1" thickBot="1" x14ac:dyDescent="0.35">
      <c r="V37" s="1"/>
    </row>
    <row r="38" spans="18:43" ht="24.9" customHeight="1" thickBot="1" x14ac:dyDescent="0.5">
      <c r="V38" s="1"/>
      <c r="W38" s="310" t="s">
        <v>12</v>
      </c>
      <c r="X38" s="311"/>
      <c r="Y38" s="311"/>
      <c r="Z38" s="312" t="s">
        <v>1</v>
      </c>
      <c r="AA38" s="313"/>
      <c r="AB38" s="314"/>
      <c r="AC38" s="312" t="s">
        <v>7</v>
      </c>
      <c r="AD38" s="313"/>
      <c r="AE38" s="314"/>
      <c r="AF38" s="312" t="s">
        <v>8</v>
      </c>
      <c r="AG38" s="313"/>
      <c r="AH38" s="314"/>
      <c r="AI38" s="312" t="s">
        <v>9</v>
      </c>
      <c r="AJ38" s="313"/>
      <c r="AK38" s="314"/>
      <c r="AL38" s="312" t="s">
        <v>2</v>
      </c>
      <c r="AM38" s="313"/>
      <c r="AN38" s="314"/>
      <c r="AO38" s="57" t="s">
        <v>36</v>
      </c>
      <c r="AP38" s="8" t="s">
        <v>28</v>
      </c>
      <c r="AQ38" s="9" t="s">
        <v>29</v>
      </c>
    </row>
    <row r="39" spans="18:43" ht="24.9" customHeight="1" thickBot="1" x14ac:dyDescent="0.45">
      <c r="V39" s="1" t="s">
        <v>27</v>
      </c>
      <c r="W39" s="197"/>
      <c r="X39" s="66" t="s">
        <v>6</v>
      </c>
      <c r="Y39" s="194"/>
      <c r="Z39" s="153"/>
      <c r="AA39" s="66" t="s">
        <v>0</v>
      </c>
      <c r="AB39" s="154"/>
      <c r="AC39" s="146"/>
      <c r="AD39" s="66" t="s">
        <v>0</v>
      </c>
      <c r="AE39" s="154"/>
      <c r="AF39" s="153"/>
      <c r="AG39" s="66" t="s">
        <v>0</v>
      </c>
      <c r="AH39" s="154"/>
      <c r="AI39" s="153"/>
      <c r="AJ39" s="66" t="s">
        <v>0</v>
      </c>
      <c r="AK39" s="154"/>
      <c r="AL39" s="65">
        <f>AI39+AF39+AC39</f>
        <v>0</v>
      </c>
      <c r="AM39" s="66" t="s">
        <v>0</v>
      </c>
      <c r="AN39" s="67">
        <f>AK39+AH39+AE39</f>
        <v>0</v>
      </c>
      <c r="AO39" s="155"/>
      <c r="AP39" s="156">
        <v>5</v>
      </c>
      <c r="AQ39" s="156"/>
    </row>
  </sheetData>
  <mergeCells count="86">
    <mergeCell ref="AL38:AN38"/>
    <mergeCell ref="AL29:AN29"/>
    <mergeCell ref="W34:Y34"/>
    <mergeCell ref="Z34:AB34"/>
    <mergeCell ref="AC34:AE34"/>
    <mergeCell ref="AF34:AH34"/>
    <mergeCell ref="AI34:AK34"/>
    <mergeCell ref="AL34:AN34"/>
    <mergeCell ref="AI29:AK29"/>
    <mergeCell ref="W38:Y38"/>
    <mergeCell ref="Z38:AB38"/>
    <mergeCell ref="AC38:AE38"/>
    <mergeCell ref="AF38:AH38"/>
    <mergeCell ref="AI38:AK38"/>
    <mergeCell ref="R29:S29"/>
    <mergeCell ref="W29:Y29"/>
    <mergeCell ref="Z29:AB29"/>
    <mergeCell ref="AC29:AE29"/>
    <mergeCell ref="AF29:AH29"/>
    <mergeCell ref="S19:S23"/>
    <mergeCell ref="T19:T23"/>
    <mergeCell ref="O22:O23"/>
    <mergeCell ref="P22:P23"/>
    <mergeCell ref="Q22:Q23"/>
    <mergeCell ref="R19:R23"/>
    <mergeCell ref="B19:B23"/>
    <mergeCell ref="L19:N23"/>
    <mergeCell ref="O19:O21"/>
    <mergeCell ref="P19:P21"/>
    <mergeCell ref="Q19:Q21"/>
    <mergeCell ref="AF16:AH16"/>
    <mergeCell ref="AI16:AK16"/>
    <mergeCell ref="AL16:AN16"/>
    <mergeCell ref="O17:O18"/>
    <mergeCell ref="P17:P18"/>
    <mergeCell ref="Q17:Q18"/>
    <mergeCell ref="R14:R18"/>
    <mergeCell ref="S14:S18"/>
    <mergeCell ref="T14:T18"/>
    <mergeCell ref="W16:Y16"/>
    <mergeCell ref="Z16:AB16"/>
    <mergeCell ref="AC16:AE16"/>
    <mergeCell ref="AI9:AK9"/>
    <mergeCell ref="AL9:AN9"/>
    <mergeCell ref="O12:O13"/>
    <mergeCell ref="P12:P13"/>
    <mergeCell ref="Q12:Q13"/>
    <mergeCell ref="S9:S13"/>
    <mergeCell ref="T9:T13"/>
    <mergeCell ref="W9:Y9"/>
    <mergeCell ref="Z9:AB9"/>
    <mergeCell ref="AC9:AE9"/>
    <mergeCell ref="AF9:AH9"/>
    <mergeCell ref="R9:R13"/>
    <mergeCell ref="B14:B18"/>
    <mergeCell ref="I14:K18"/>
    <mergeCell ref="O14:O16"/>
    <mergeCell ref="P14:P16"/>
    <mergeCell ref="Q14:Q16"/>
    <mergeCell ref="B9:B13"/>
    <mergeCell ref="F9:H13"/>
    <mergeCell ref="O9:O11"/>
    <mergeCell ref="P9:P11"/>
    <mergeCell ref="Q9:Q11"/>
    <mergeCell ref="R4:R8"/>
    <mergeCell ref="S4:S8"/>
    <mergeCell ref="T4:T8"/>
    <mergeCell ref="O7:O8"/>
    <mergeCell ref="P7:P8"/>
    <mergeCell ref="Q7:Q8"/>
    <mergeCell ref="B4:B8"/>
    <mergeCell ref="C4:E8"/>
    <mergeCell ref="O4:O6"/>
    <mergeCell ref="P4:P6"/>
    <mergeCell ref="Q4:Q6"/>
    <mergeCell ref="B1:T1"/>
    <mergeCell ref="B2:B3"/>
    <mergeCell ref="C2:E3"/>
    <mergeCell ref="F2:H3"/>
    <mergeCell ref="I2:K3"/>
    <mergeCell ref="L2:N3"/>
    <mergeCell ref="O2:Q2"/>
    <mergeCell ref="R2:R3"/>
    <mergeCell ref="S2:S3"/>
    <mergeCell ref="T2:T3"/>
    <mergeCell ref="O3:Q3"/>
  </mergeCells>
  <pageMargins left="0.7" right="0.7" top="0.78740157499999996" bottom="0.78740157499999996" header="0.3" footer="0.3"/>
  <pageSetup paperSize="9" scale="34" orientation="landscape" horizontalDpi="360" verticalDpi="360" r:id="rId1"/>
  <rowBreaks count="1" manualBreakCount="1">
    <brk id="23" max="16383" man="1"/>
  </rowBreaks>
  <colBreaks count="2" manualBreakCount="2">
    <brk id="21" max="91" man="1"/>
    <brk id="43" max="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</vt:i4>
      </vt:variant>
    </vt:vector>
  </HeadingPairs>
  <TitlesOfParts>
    <vt:vector size="13" baseType="lpstr">
      <vt:lpstr>U14M</vt:lpstr>
      <vt:lpstr>U14Z</vt:lpstr>
      <vt:lpstr>U16Z</vt:lpstr>
      <vt:lpstr>U16M</vt:lpstr>
      <vt:lpstr>U14M-3 hala</vt:lpstr>
      <vt:lpstr>U14Z-3A-kurty+3B-hala+3C-hala</vt:lpstr>
      <vt:lpstr>U14ZFIN-1-3+4-6+7-9</vt:lpstr>
      <vt:lpstr>U16Zkurty-4+3</vt:lpstr>
      <vt:lpstr>U16Mkurty-4</vt:lpstr>
      <vt:lpstr>Pořadí utkání kurty</vt:lpstr>
      <vt:lpstr>seznam k tisku</vt:lpstr>
      <vt:lpstr>'U16Mkurty-4'!Oblast_tisku</vt:lpstr>
      <vt:lpstr>'U16Zkurty-4+3'!Oblast_tisku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Šárka Sonnková</cp:lastModifiedBy>
  <cp:lastPrinted>2026-06-19T23:21:14Z</cp:lastPrinted>
  <dcterms:created xsi:type="dcterms:W3CDTF">2017-06-19T13:40:21Z</dcterms:created>
  <dcterms:modified xsi:type="dcterms:W3CDTF">2026-06-21T21:12:37Z</dcterms:modified>
</cp:coreProperties>
</file>