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LEJBAL\TURNAJE\ČERVEN\ROZPIS UTKÁNÍ\2022\"/>
    </mc:Choice>
  </mc:AlternateContent>
  <xr:revisionPtr revIDLastSave="0" documentId="13_ncr:1_{6E236C2E-95DC-445A-B915-C4F09C4ECA6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EZNAM" sheetId="9" r:id="rId1"/>
    <sheet name="Junioři 5" sheetId="6" r:id="rId2"/>
    <sheet name="JUNIORKY 18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84" i="8" l="1"/>
  <c r="AO81" i="8"/>
  <c r="AQ82" i="8"/>
  <c r="AQ83" i="8"/>
  <c r="AQ84" i="8"/>
  <c r="AQ85" i="8"/>
  <c r="AQ86" i="8"/>
  <c r="AQ87" i="8"/>
  <c r="AQ88" i="8"/>
  <c r="AO82" i="8"/>
  <c r="AO83" i="8"/>
  <c r="AO85" i="8"/>
  <c r="AO86" i="8"/>
  <c r="AO87" i="8"/>
  <c r="AO88" i="8"/>
  <c r="AQ81" i="8"/>
  <c r="B52" i="8" l="1"/>
  <c r="C50" i="8" s="1"/>
  <c r="F52" i="8"/>
  <c r="H52" i="8"/>
  <c r="C57" i="8" s="1"/>
  <c r="I52" i="8"/>
  <c r="R52" i="8" s="1"/>
  <c r="U52" i="8" s="1"/>
  <c r="K52" i="8"/>
  <c r="C62" i="8" s="1"/>
  <c r="L52" i="8"/>
  <c r="E67" i="8" s="1"/>
  <c r="N52" i="8"/>
  <c r="O52" i="8"/>
  <c r="E72" i="8" s="1"/>
  <c r="Q52" i="8"/>
  <c r="C72" i="8" s="1"/>
  <c r="F53" i="8"/>
  <c r="H53" i="8"/>
  <c r="I53" i="8"/>
  <c r="E63" i="8" s="1"/>
  <c r="K53" i="8"/>
  <c r="C63" i="8" s="1"/>
  <c r="L53" i="8"/>
  <c r="N53" i="8"/>
  <c r="C68" i="8" s="1"/>
  <c r="O53" i="8"/>
  <c r="E73" i="8" s="1"/>
  <c r="Q53" i="8"/>
  <c r="F54" i="8"/>
  <c r="H54" i="8"/>
  <c r="C59" i="8" s="1"/>
  <c r="I54" i="8"/>
  <c r="K54" i="8"/>
  <c r="C64" i="8" s="1"/>
  <c r="L54" i="8"/>
  <c r="E69" i="8" s="1"/>
  <c r="N54" i="8"/>
  <c r="C69" i="8" s="1"/>
  <c r="O54" i="8"/>
  <c r="Q54" i="8"/>
  <c r="F55" i="8"/>
  <c r="E60" i="8" s="1"/>
  <c r="H55" i="8"/>
  <c r="C60" i="8" s="1"/>
  <c r="I55" i="8"/>
  <c r="E65" i="8" s="1"/>
  <c r="K55" i="8"/>
  <c r="C65" i="8" s="1"/>
  <c r="L55" i="8"/>
  <c r="E70" i="8" s="1"/>
  <c r="N55" i="8"/>
  <c r="C70" i="8" s="1"/>
  <c r="O55" i="8"/>
  <c r="E75" i="8" s="1"/>
  <c r="Q55" i="8"/>
  <c r="K56" i="8"/>
  <c r="O56" i="8"/>
  <c r="Q56" i="8"/>
  <c r="B57" i="8"/>
  <c r="F50" i="8" s="1"/>
  <c r="E57" i="8"/>
  <c r="I57" i="8"/>
  <c r="K57" i="8"/>
  <c r="L57" i="8"/>
  <c r="H67" i="8" s="1"/>
  <c r="N57" i="8"/>
  <c r="F67" i="8" s="1"/>
  <c r="O57" i="8"/>
  <c r="Q57" i="8"/>
  <c r="I58" i="8"/>
  <c r="K58" i="8"/>
  <c r="L58" i="8"/>
  <c r="N58" i="8"/>
  <c r="F68" i="8" s="1"/>
  <c r="O58" i="8"/>
  <c r="Q58" i="8"/>
  <c r="E59" i="8"/>
  <c r="I59" i="8"/>
  <c r="K59" i="8"/>
  <c r="F64" i="8" s="1"/>
  <c r="L59" i="8"/>
  <c r="N59" i="8"/>
  <c r="F69" i="8" s="1"/>
  <c r="O59" i="8"/>
  <c r="H74" i="8" s="1"/>
  <c r="Q59" i="8"/>
  <c r="Q61" i="8" s="1"/>
  <c r="I60" i="8"/>
  <c r="H65" i="8" s="1"/>
  <c r="K60" i="8"/>
  <c r="L60" i="8"/>
  <c r="H70" i="8" s="1"/>
  <c r="N60" i="8"/>
  <c r="F70" i="8" s="1"/>
  <c r="O60" i="8"/>
  <c r="H75" i="8" s="1"/>
  <c r="Q60" i="8"/>
  <c r="N61" i="8"/>
  <c r="B62" i="8"/>
  <c r="I50" i="8" s="1"/>
  <c r="F62" i="8"/>
  <c r="H62" i="8"/>
  <c r="L62" i="8"/>
  <c r="N62" i="8"/>
  <c r="I67" i="8" s="1"/>
  <c r="O62" i="8"/>
  <c r="Q62" i="8"/>
  <c r="F63" i="8"/>
  <c r="L63" i="8"/>
  <c r="N63" i="8"/>
  <c r="O63" i="8"/>
  <c r="O66" i="8" s="1"/>
  <c r="Q63" i="8"/>
  <c r="E64" i="8"/>
  <c r="H64" i="8"/>
  <c r="L64" i="8"/>
  <c r="K69" i="8" s="1"/>
  <c r="N64" i="8"/>
  <c r="O64" i="8"/>
  <c r="Q64" i="8"/>
  <c r="I74" i="8" s="1"/>
  <c r="F65" i="8"/>
  <c r="L65" i="8"/>
  <c r="K70" i="8" s="1"/>
  <c r="N65" i="8"/>
  <c r="O65" i="8"/>
  <c r="K75" i="8" s="1"/>
  <c r="Q65" i="8"/>
  <c r="I75" i="8" s="1"/>
  <c r="N66" i="8"/>
  <c r="B67" i="8"/>
  <c r="L50" i="8" s="1"/>
  <c r="C67" i="8"/>
  <c r="K67" i="8"/>
  <c r="O67" i="8"/>
  <c r="N72" i="8" s="1"/>
  <c r="Q67" i="8"/>
  <c r="I68" i="8"/>
  <c r="O68" i="8"/>
  <c r="O71" i="8" s="1"/>
  <c r="Q68" i="8"/>
  <c r="H69" i="8"/>
  <c r="I69" i="8"/>
  <c r="O69" i="8"/>
  <c r="N74" i="8" s="1"/>
  <c r="Q69" i="8"/>
  <c r="L74" i="8" s="1"/>
  <c r="I70" i="8"/>
  <c r="O70" i="8"/>
  <c r="Q70" i="8"/>
  <c r="L75" i="8" s="1"/>
  <c r="B72" i="8"/>
  <c r="O50" i="8" s="1"/>
  <c r="F72" i="8"/>
  <c r="K72" i="8"/>
  <c r="C73" i="8"/>
  <c r="F73" i="8"/>
  <c r="C74" i="8"/>
  <c r="E74" i="8"/>
  <c r="K74" i="8"/>
  <c r="C75" i="8"/>
  <c r="F75" i="8"/>
  <c r="N75" i="8"/>
  <c r="B80" i="8"/>
  <c r="C78" i="8" s="1"/>
  <c r="F80" i="8"/>
  <c r="E85" i="8" s="1"/>
  <c r="H80" i="8"/>
  <c r="C85" i="8" s="1"/>
  <c r="I80" i="8"/>
  <c r="K80" i="8"/>
  <c r="E95" i="8"/>
  <c r="O80" i="8"/>
  <c r="Q80" i="8"/>
  <c r="F81" i="8"/>
  <c r="E86" i="8" s="1"/>
  <c r="H81" i="8"/>
  <c r="I81" i="8"/>
  <c r="E91" i="8" s="1"/>
  <c r="K81" i="8"/>
  <c r="K84" i="8" s="1"/>
  <c r="O81" i="8"/>
  <c r="E101" i="8" s="1"/>
  <c r="Q81" i="8"/>
  <c r="C101" i="8" s="1"/>
  <c r="F82" i="8"/>
  <c r="E87" i="8" s="1"/>
  <c r="H82" i="8"/>
  <c r="C87" i="8" s="1"/>
  <c r="I82" i="8"/>
  <c r="E92" i="8" s="1"/>
  <c r="K82" i="8"/>
  <c r="C92" i="8" s="1"/>
  <c r="E97" i="8"/>
  <c r="O82" i="8"/>
  <c r="E102" i="8" s="1"/>
  <c r="Q82" i="8"/>
  <c r="F83" i="8"/>
  <c r="E88" i="8" s="1"/>
  <c r="H83" i="8"/>
  <c r="C88" i="8" s="1"/>
  <c r="I83" i="8"/>
  <c r="E93" i="8" s="1"/>
  <c r="K83" i="8"/>
  <c r="L83" i="8"/>
  <c r="E98" i="8" s="1"/>
  <c r="N83" i="8"/>
  <c r="C98" i="8" s="1"/>
  <c r="O83" i="8"/>
  <c r="E103" i="8" s="1"/>
  <c r="Q83" i="8"/>
  <c r="B85" i="8"/>
  <c r="F78" i="8" s="1"/>
  <c r="I85" i="8"/>
  <c r="H90" i="8" s="1"/>
  <c r="K85" i="8"/>
  <c r="L85" i="8"/>
  <c r="H95" i="8" s="1"/>
  <c r="N85" i="8"/>
  <c r="F95" i="8" s="1"/>
  <c r="O85" i="8"/>
  <c r="R85" i="8" s="1"/>
  <c r="U85" i="8" s="1"/>
  <c r="Q85" i="8"/>
  <c r="L86" i="8"/>
  <c r="N86" i="8"/>
  <c r="F96" i="8" s="1"/>
  <c r="O86" i="8"/>
  <c r="O89" i="8" s="1"/>
  <c r="Q86" i="8"/>
  <c r="L87" i="8"/>
  <c r="N87" i="8"/>
  <c r="F97" i="8" s="1"/>
  <c r="O87" i="8"/>
  <c r="H102" i="8" s="1"/>
  <c r="Q87" i="8"/>
  <c r="F102" i="8" s="1"/>
  <c r="I88" i="8"/>
  <c r="K88" i="8"/>
  <c r="K89" i="8" s="1"/>
  <c r="L88" i="8"/>
  <c r="H98" i="8" s="1"/>
  <c r="N88" i="8"/>
  <c r="F98" i="8" s="1"/>
  <c r="O88" i="8"/>
  <c r="H103" i="8" s="1"/>
  <c r="Q88" i="8"/>
  <c r="F103" i="8" s="1"/>
  <c r="N89" i="8"/>
  <c r="B90" i="8"/>
  <c r="I78" i="8" s="1"/>
  <c r="E90" i="8"/>
  <c r="F90" i="8"/>
  <c r="L90" i="8"/>
  <c r="K95" i="8" s="1"/>
  <c r="N90" i="8"/>
  <c r="O90" i="8"/>
  <c r="K100" i="8" s="1"/>
  <c r="Q90" i="8"/>
  <c r="L91" i="8"/>
  <c r="N91" i="8"/>
  <c r="O91" i="8"/>
  <c r="K101" i="8" s="1"/>
  <c r="Q91" i="8"/>
  <c r="I101" i="8" s="1"/>
  <c r="L92" i="8"/>
  <c r="N92" i="8"/>
  <c r="I97" i="8" s="1"/>
  <c r="O92" i="8"/>
  <c r="Q92" i="8"/>
  <c r="I102" i="8" s="1"/>
  <c r="C93" i="8"/>
  <c r="F93" i="8"/>
  <c r="H93" i="8"/>
  <c r="L93" i="8"/>
  <c r="N93" i="8"/>
  <c r="O93" i="8"/>
  <c r="Q93" i="8"/>
  <c r="I103" i="8" s="1"/>
  <c r="B95" i="8"/>
  <c r="Z88" i="8" s="1"/>
  <c r="C95" i="8"/>
  <c r="I95" i="8"/>
  <c r="O95" i="8"/>
  <c r="N100" i="8" s="1"/>
  <c r="Q95" i="8"/>
  <c r="C96" i="8"/>
  <c r="I96" i="8"/>
  <c r="K96" i="8"/>
  <c r="O96" i="8"/>
  <c r="N101" i="8" s="1"/>
  <c r="Q96" i="8"/>
  <c r="C97" i="8"/>
  <c r="H97" i="8"/>
  <c r="K97" i="8"/>
  <c r="O97" i="8"/>
  <c r="N102" i="8" s="1"/>
  <c r="Q97" i="8"/>
  <c r="L102" i="8" s="1"/>
  <c r="I98" i="8"/>
  <c r="K98" i="8"/>
  <c r="O98" i="8"/>
  <c r="N103" i="8" s="1"/>
  <c r="Q98" i="8"/>
  <c r="L103" i="8" s="1"/>
  <c r="B100" i="8"/>
  <c r="O78" i="8" s="1"/>
  <c r="C100" i="8"/>
  <c r="E100" i="8"/>
  <c r="F100" i="8"/>
  <c r="F101" i="8"/>
  <c r="C102" i="8"/>
  <c r="K102" i="8"/>
  <c r="C103" i="8"/>
  <c r="K103" i="8"/>
  <c r="A44" i="8"/>
  <c r="A39" i="8"/>
  <c r="A34" i="8"/>
  <c r="A29" i="8"/>
  <c r="A19" i="8"/>
  <c r="A14" i="8"/>
  <c r="A9" i="8"/>
  <c r="A4" i="8"/>
  <c r="B26" i="6"/>
  <c r="Z13" i="6" s="1"/>
  <c r="B21" i="6"/>
  <c r="AB12" i="6" s="1"/>
  <c r="B16" i="6"/>
  <c r="Z6" i="6" s="1"/>
  <c r="B11" i="6"/>
  <c r="Z12" i="6" s="1"/>
  <c r="B6" i="6"/>
  <c r="Z11" i="6" s="1"/>
  <c r="C29" i="6"/>
  <c r="C27" i="6"/>
  <c r="I26" i="6"/>
  <c r="Q24" i="6"/>
  <c r="L29" i="6" s="1"/>
  <c r="O24" i="6"/>
  <c r="N29" i="6" s="1"/>
  <c r="Q23" i="6"/>
  <c r="L28" i="6" s="1"/>
  <c r="O23" i="6"/>
  <c r="N28" i="6" s="1"/>
  <c r="Q22" i="6"/>
  <c r="Q25" i="6" s="1"/>
  <c r="O22" i="6"/>
  <c r="N27" i="6" s="1"/>
  <c r="Q21" i="6"/>
  <c r="O21" i="6"/>
  <c r="N26" i="6" s="1"/>
  <c r="F21" i="6"/>
  <c r="Q19" i="6"/>
  <c r="I29" i="6" s="1"/>
  <c r="O19" i="6"/>
  <c r="K29" i="6" s="1"/>
  <c r="N19" i="6"/>
  <c r="I24" i="6" s="1"/>
  <c r="L19" i="6"/>
  <c r="K24" i="6" s="1"/>
  <c r="C19" i="6"/>
  <c r="Q18" i="6"/>
  <c r="I28" i="6" s="1"/>
  <c r="O18" i="6"/>
  <c r="K28" i="6" s="1"/>
  <c r="N18" i="6"/>
  <c r="I23" i="6" s="1"/>
  <c r="L18" i="6"/>
  <c r="K23" i="6" s="1"/>
  <c r="Q17" i="6"/>
  <c r="I27" i="6" s="1"/>
  <c r="I30" i="6" s="1"/>
  <c r="O17" i="6"/>
  <c r="K27" i="6" s="1"/>
  <c r="N17" i="6"/>
  <c r="L17" i="6"/>
  <c r="K22" i="6" s="1"/>
  <c r="K25" i="6" s="1"/>
  <c r="Q16" i="6"/>
  <c r="O16" i="6"/>
  <c r="K26" i="6" s="1"/>
  <c r="N16" i="6"/>
  <c r="L16" i="6"/>
  <c r="K21" i="6" s="1"/>
  <c r="N15" i="6"/>
  <c r="Q14" i="6"/>
  <c r="F29" i="6" s="1"/>
  <c r="O14" i="6"/>
  <c r="H29" i="6" s="1"/>
  <c r="N14" i="6"/>
  <c r="F24" i="6" s="1"/>
  <c r="L14" i="6"/>
  <c r="H24" i="6" s="1"/>
  <c r="K14" i="6"/>
  <c r="F19" i="6" s="1"/>
  <c r="I14" i="6"/>
  <c r="H19" i="6" s="1"/>
  <c r="Q13" i="6"/>
  <c r="F28" i="6" s="1"/>
  <c r="O13" i="6"/>
  <c r="H28" i="6" s="1"/>
  <c r="N13" i="6"/>
  <c r="F23" i="6" s="1"/>
  <c r="L13" i="6"/>
  <c r="H23" i="6" s="1"/>
  <c r="K13" i="6"/>
  <c r="F18" i="6" s="1"/>
  <c r="I13" i="6"/>
  <c r="H18" i="6" s="1"/>
  <c r="C13" i="6"/>
  <c r="Q12" i="6"/>
  <c r="F27" i="6" s="1"/>
  <c r="O12" i="6"/>
  <c r="H27" i="6" s="1"/>
  <c r="N12" i="6"/>
  <c r="F22" i="6" s="1"/>
  <c r="L12" i="6"/>
  <c r="H22" i="6" s="1"/>
  <c r="K12" i="6"/>
  <c r="I12" i="6"/>
  <c r="H17" i="6" s="1"/>
  <c r="Q11" i="6"/>
  <c r="O11" i="6"/>
  <c r="H26" i="6" s="1"/>
  <c r="N11" i="6"/>
  <c r="L11" i="6"/>
  <c r="H21" i="6" s="1"/>
  <c r="K11" i="6"/>
  <c r="F16" i="6" s="1"/>
  <c r="I11" i="6"/>
  <c r="H16" i="6" s="1"/>
  <c r="O10" i="6"/>
  <c r="Q9" i="6"/>
  <c r="O9" i="6"/>
  <c r="E29" i="6" s="1"/>
  <c r="N9" i="6"/>
  <c r="C24" i="6" s="1"/>
  <c r="L9" i="6"/>
  <c r="E24" i="6" s="1"/>
  <c r="K9" i="6"/>
  <c r="I9" i="6"/>
  <c r="E19" i="6" s="1"/>
  <c r="H9" i="6"/>
  <c r="C14" i="6" s="1"/>
  <c r="F9" i="6"/>
  <c r="E14" i="6" s="1"/>
  <c r="Q8" i="6"/>
  <c r="C28" i="6" s="1"/>
  <c r="O8" i="6"/>
  <c r="E28" i="6" s="1"/>
  <c r="N8" i="6"/>
  <c r="C23" i="6" s="1"/>
  <c r="L8" i="6"/>
  <c r="E23" i="6" s="1"/>
  <c r="K8" i="6"/>
  <c r="C18" i="6" s="1"/>
  <c r="I8" i="6"/>
  <c r="E18" i="6" s="1"/>
  <c r="H8" i="6"/>
  <c r="F8" i="6"/>
  <c r="E13" i="6" s="1"/>
  <c r="Q7" i="6"/>
  <c r="Q10" i="6" s="1"/>
  <c r="O7" i="6"/>
  <c r="E27" i="6" s="1"/>
  <c r="E30" i="6" s="1"/>
  <c r="N7" i="6"/>
  <c r="N10" i="6" s="1"/>
  <c r="L7" i="6"/>
  <c r="L10" i="6" s="1"/>
  <c r="K7" i="6"/>
  <c r="K10" i="6" s="1"/>
  <c r="I7" i="6"/>
  <c r="E17" i="6" s="1"/>
  <c r="E20" i="6" s="1"/>
  <c r="H7" i="6"/>
  <c r="H10" i="6" s="1"/>
  <c r="T9" i="6" s="1"/>
  <c r="F7" i="6"/>
  <c r="E12" i="6" s="1"/>
  <c r="Q6" i="6"/>
  <c r="C26" i="6" s="1"/>
  <c r="O6" i="6"/>
  <c r="E26" i="6" s="1"/>
  <c r="N6" i="6"/>
  <c r="C21" i="6" s="1"/>
  <c r="L6" i="6"/>
  <c r="E21" i="6" s="1"/>
  <c r="K6" i="6"/>
  <c r="C16" i="6" s="1"/>
  <c r="I6" i="6"/>
  <c r="E16" i="6" s="1"/>
  <c r="H6" i="6"/>
  <c r="T6" i="6" s="1"/>
  <c r="F6" i="6"/>
  <c r="E11" i="6" s="1"/>
  <c r="Z81" i="8"/>
  <c r="Z53" i="8"/>
  <c r="AB56" i="8"/>
  <c r="AB58" i="8"/>
  <c r="AB59" i="8"/>
  <c r="Z60" i="8"/>
  <c r="F25" i="6" l="1"/>
  <c r="N20" i="6"/>
  <c r="L94" i="8"/>
  <c r="N73" i="8"/>
  <c r="N76" i="8"/>
  <c r="K61" i="8"/>
  <c r="T57" i="8"/>
  <c r="I56" i="8"/>
  <c r="T52" i="8"/>
  <c r="H20" i="6"/>
  <c r="H30" i="6"/>
  <c r="C17" i="6"/>
  <c r="Q20" i="6"/>
  <c r="N104" i="8"/>
  <c r="C91" i="8"/>
  <c r="C94" i="8" s="1"/>
  <c r="L89" i="8"/>
  <c r="T80" i="8"/>
  <c r="L66" i="8"/>
  <c r="R67" i="8"/>
  <c r="U67" i="8" s="1"/>
  <c r="E62" i="8"/>
  <c r="L61" i="8"/>
  <c r="C11" i="6"/>
  <c r="K15" i="6"/>
  <c r="Q15" i="6"/>
  <c r="T16" i="6"/>
  <c r="F17" i="6"/>
  <c r="F20" i="6" s="1"/>
  <c r="C76" i="8"/>
  <c r="Q84" i="8"/>
  <c r="I89" i="8"/>
  <c r="T90" i="8"/>
  <c r="C90" i="8"/>
  <c r="F104" i="8"/>
  <c r="N94" i="8"/>
  <c r="K99" i="8"/>
  <c r="R90" i="8"/>
  <c r="U90" i="8" s="1"/>
  <c r="T85" i="8"/>
  <c r="AB57" i="8"/>
  <c r="AB52" i="8"/>
  <c r="Z55" i="8"/>
  <c r="AB84" i="8"/>
  <c r="AB87" i="8"/>
  <c r="AB6" i="6"/>
  <c r="AB11" i="6"/>
  <c r="Z85" i="8"/>
  <c r="L78" i="8"/>
  <c r="Z80" i="8"/>
  <c r="Z57" i="8"/>
  <c r="Z54" i="8"/>
  <c r="Z59" i="8"/>
  <c r="E89" i="8"/>
  <c r="E104" i="8"/>
  <c r="E94" i="8"/>
  <c r="E76" i="8"/>
  <c r="E66" i="8"/>
  <c r="C99" i="8"/>
  <c r="H94" i="8"/>
  <c r="I71" i="8"/>
  <c r="F66" i="8"/>
  <c r="L56" i="8"/>
  <c r="F56" i="8"/>
  <c r="O99" i="8"/>
  <c r="T95" i="8"/>
  <c r="O94" i="8"/>
  <c r="F94" i="8"/>
  <c r="Q89" i="8"/>
  <c r="T88" i="8" s="1"/>
  <c r="F99" i="8"/>
  <c r="R95" i="8"/>
  <c r="U95" i="8" s="1"/>
  <c r="N84" i="8"/>
  <c r="H84" i="8"/>
  <c r="F74" i="8"/>
  <c r="F76" i="8" s="1"/>
  <c r="K73" i="8"/>
  <c r="K76" i="8" s="1"/>
  <c r="Q71" i="8"/>
  <c r="H68" i="8"/>
  <c r="H71" i="8" s="1"/>
  <c r="I99" i="8"/>
  <c r="I84" i="8"/>
  <c r="L84" i="8"/>
  <c r="F84" i="8"/>
  <c r="C71" i="8"/>
  <c r="T62" i="8"/>
  <c r="O61" i="8"/>
  <c r="I61" i="8"/>
  <c r="R80" i="8"/>
  <c r="U80" i="8" s="1"/>
  <c r="C104" i="8"/>
  <c r="K104" i="8"/>
  <c r="Q99" i="8"/>
  <c r="H96" i="8"/>
  <c r="H99" i="8" s="1"/>
  <c r="K68" i="8"/>
  <c r="K71" i="8" s="1"/>
  <c r="T67" i="8"/>
  <c r="Q66" i="8"/>
  <c r="H63" i="8"/>
  <c r="H66" i="8" s="1"/>
  <c r="R62" i="8"/>
  <c r="U62" i="8" s="1"/>
  <c r="E58" i="8"/>
  <c r="E61" i="8" s="1"/>
  <c r="T60" i="8" s="1"/>
  <c r="N56" i="8"/>
  <c r="H56" i="8"/>
  <c r="T55" i="8" s="1"/>
  <c r="I104" i="8"/>
  <c r="C66" i="8"/>
  <c r="R57" i="8"/>
  <c r="U57" i="8" s="1"/>
  <c r="F71" i="8"/>
  <c r="I73" i="8"/>
  <c r="I76" i="8" s="1"/>
  <c r="I72" i="8"/>
  <c r="I100" i="8"/>
  <c r="Z83" i="8"/>
  <c r="H101" i="8"/>
  <c r="H104" i="8" s="1"/>
  <c r="H100" i="8"/>
  <c r="T100" i="8" s="1"/>
  <c r="Q94" i="8"/>
  <c r="C86" i="8"/>
  <c r="C89" i="8" s="1"/>
  <c r="H73" i="8"/>
  <c r="H76" i="8" s="1"/>
  <c r="H72" i="8"/>
  <c r="T72" i="8" s="1"/>
  <c r="C58" i="8"/>
  <c r="C61" i="8" s="1"/>
  <c r="R60" i="8" s="1"/>
  <c r="L101" i="8"/>
  <c r="L104" i="8" s="1"/>
  <c r="L100" i="8"/>
  <c r="E96" i="8"/>
  <c r="E99" i="8" s="1"/>
  <c r="L73" i="8"/>
  <c r="L76" i="8" s="1"/>
  <c r="L72" i="8"/>
  <c r="R72" i="8" s="1"/>
  <c r="U72" i="8" s="1"/>
  <c r="E68" i="8"/>
  <c r="E71" i="8" s="1"/>
  <c r="T70" i="8" s="1"/>
  <c r="AB54" i="8"/>
  <c r="Z52" i="8"/>
  <c r="Z56" i="8"/>
  <c r="AB55" i="8"/>
  <c r="AB51" i="8"/>
  <c r="AB80" i="8"/>
  <c r="Z82" i="8"/>
  <c r="Z87" i="8"/>
  <c r="AB82" i="8"/>
  <c r="Z84" i="8"/>
  <c r="AB85" i="8"/>
  <c r="AB79" i="8"/>
  <c r="AB83" i="8"/>
  <c r="AB5" i="6"/>
  <c r="O4" i="6"/>
  <c r="AB9" i="6"/>
  <c r="Z8" i="6"/>
  <c r="L4" i="6"/>
  <c r="Z9" i="6"/>
  <c r="Z14" i="6"/>
  <c r="AB8" i="6"/>
  <c r="Z10" i="6"/>
  <c r="I4" i="6"/>
  <c r="AB14" i="6"/>
  <c r="F4" i="6"/>
  <c r="Z5" i="6"/>
  <c r="AB7" i="6"/>
  <c r="AB13" i="6"/>
  <c r="C4" i="6"/>
  <c r="Z7" i="6"/>
  <c r="AB10" i="6"/>
  <c r="N30" i="6"/>
  <c r="C30" i="6"/>
  <c r="T11" i="6"/>
  <c r="T19" i="6"/>
  <c r="T26" i="6"/>
  <c r="F30" i="6"/>
  <c r="E15" i="6"/>
  <c r="T14" i="6" s="1"/>
  <c r="H25" i="6"/>
  <c r="C20" i="6"/>
  <c r="K30" i="6"/>
  <c r="T21" i="6"/>
  <c r="R6" i="6"/>
  <c r="U6" i="6" s="1"/>
  <c r="I10" i="6"/>
  <c r="R11" i="6"/>
  <c r="U11" i="6" s="1"/>
  <c r="I15" i="6"/>
  <c r="O15" i="6"/>
  <c r="L20" i="6"/>
  <c r="I21" i="6"/>
  <c r="R21" i="6" s="1"/>
  <c r="U21" i="6" s="1"/>
  <c r="C22" i="6"/>
  <c r="C25" i="6" s="1"/>
  <c r="I22" i="6"/>
  <c r="I25" i="6" s="1"/>
  <c r="O25" i="6"/>
  <c r="F26" i="6"/>
  <c r="L26" i="6"/>
  <c r="R26" i="6" s="1"/>
  <c r="U26" i="6" s="1"/>
  <c r="L27" i="6"/>
  <c r="L30" i="6" s="1"/>
  <c r="E22" i="6"/>
  <c r="E25" i="6" s="1"/>
  <c r="F10" i="6"/>
  <c r="C12" i="6"/>
  <c r="C15" i="6" s="1"/>
  <c r="L15" i="6"/>
  <c r="R16" i="6"/>
  <c r="U16" i="6" s="1"/>
  <c r="O20" i="6"/>
  <c r="M42" i="8"/>
  <c r="H47" i="8" s="1"/>
  <c r="K42" i="8"/>
  <c r="J47" i="8" s="1"/>
  <c r="M41" i="8"/>
  <c r="H46" i="8" s="1"/>
  <c r="K41" i="8"/>
  <c r="J46" i="8" s="1"/>
  <c r="M40" i="8"/>
  <c r="K40" i="8"/>
  <c r="J45" i="8" s="1"/>
  <c r="M39" i="8"/>
  <c r="H44" i="8" s="1"/>
  <c r="K39" i="8"/>
  <c r="M37" i="8"/>
  <c r="E47" i="8" s="1"/>
  <c r="K37" i="8"/>
  <c r="G47" i="8" s="1"/>
  <c r="J37" i="8"/>
  <c r="E42" i="8" s="1"/>
  <c r="H37" i="8"/>
  <c r="G42" i="8" s="1"/>
  <c r="M36" i="8"/>
  <c r="E46" i="8" s="1"/>
  <c r="K36" i="8"/>
  <c r="G46" i="8" s="1"/>
  <c r="J36" i="8"/>
  <c r="E41" i="8" s="1"/>
  <c r="H36" i="8"/>
  <c r="G41" i="8" s="1"/>
  <c r="M35" i="8"/>
  <c r="M38" i="8" s="1"/>
  <c r="K35" i="8"/>
  <c r="J35" i="8"/>
  <c r="H35" i="8"/>
  <c r="H38" i="8" s="1"/>
  <c r="M34" i="8"/>
  <c r="E44" i="8" s="1"/>
  <c r="K34" i="8"/>
  <c r="G44" i="8" s="1"/>
  <c r="J34" i="8"/>
  <c r="H34" i="8"/>
  <c r="G39" i="8" s="1"/>
  <c r="AQ33" i="8"/>
  <c r="AO33" i="8"/>
  <c r="AB33" i="8"/>
  <c r="Z33" i="8"/>
  <c r="AQ32" i="8"/>
  <c r="AO32" i="8"/>
  <c r="AB32" i="8"/>
  <c r="Z32" i="8"/>
  <c r="M32" i="8"/>
  <c r="B47" i="8" s="1"/>
  <c r="K32" i="8"/>
  <c r="D47" i="8" s="1"/>
  <c r="J32" i="8"/>
  <c r="B42" i="8" s="1"/>
  <c r="H32" i="8"/>
  <c r="D42" i="8" s="1"/>
  <c r="G32" i="8"/>
  <c r="B37" i="8" s="1"/>
  <c r="E32" i="8"/>
  <c r="D37" i="8" s="1"/>
  <c r="AQ31" i="8"/>
  <c r="AO31" i="8"/>
  <c r="AB31" i="8"/>
  <c r="Z31" i="8"/>
  <c r="M31" i="8"/>
  <c r="B46" i="8" s="1"/>
  <c r="K31" i="8"/>
  <c r="D46" i="8" s="1"/>
  <c r="J31" i="8"/>
  <c r="B41" i="8" s="1"/>
  <c r="H31" i="8"/>
  <c r="D41" i="8" s="1"/>
  <c r="G31" i="8"/>
  <c r="B36" i="8" s="1"/>
  <c r="E31" i="8"/>
  <c r="D36" i="8" s="1"/>
  <c r="AQ30" i="8"/>
  <c r="AO30" i="8"/>
  <c r="AB30" i="8"/>
  <c r="Z30" i="8"/>
  <c r="M30" i="8"/>
  <c r="K30" i="8"/>
  <c r="D45" i="8" s="1"/>
  <c r="J30" i="8"/>
  <c r="B40" i="8" s="1"/>
  <c r="H30" i="8"/>
  <c r="D40" i="8" s="1"/>
  <c r="G30" i="8"/>
  <c r="E30" i="8"/>
  <c r="D35" i="8" s="1"/>
  <c r="AQ29" i="8"/>
  <c r="AO29" i="8"/>
  <c r="AB29" i="8"/>
  <c r="Z29" i="8"/>
  <c r="M29" i="8"/>
  <c r="B44" i="8" s="1"/>
  <c r="K29" i="8"/>
  <c r="D44" i="8" s="1"/>
  <c r="J29" i="8"/>
  <c r="B39" i="8" s="1"/>
  <c r="H29" i="8"/>
  <c r="D39" i="8" s="1"/>
  <c r="G29" i="8"/>
  <c r="B34" i="8" s="1"/>
  <c r="E29" i="8"/>
  <c r="AQ28" i="8"/>
  <c r="AO28" i="8"/>
  <c r="AB28" i="8"/>
  <c r="Z28" i="8"/>
  <c r="K27" i="8"/>
  <c r="H27" i="8"/>
  <c r="E27" i="8"/>
  <c r="B27" i="8"/>
  <c r="M17" i="8"/>
  <c r="H22" i="8" s="1"/>
  <c r="K17" i="8"/>
  <c r="J22" i="8" s="1"/>
  <c r="M16" i="8"/>
  <c r="H21" i="8" s="1"/>
  <c r="K16" i="8"/>
  <c r="J21" i="8" s="1"/>
  <c r="M15" i="8"/>
  <c r="K15" i="8"/>
  <c r="J20" i="8" s="1"/>
  <c r="M14" i="8"/>
  <c r="H19" i="8" s="1"/>
  <c r="K14" i="8"/>
  <c r="M12" i="8"/>
  <c r="E22" i="8" s="1"/>
  <c r="K12" i="8"/>
  <c r="G22" i="8" s="1"/>
  <c r="J12" i="8"/>
  <c r="E17" i="8" s="1"/>
  <c r="H12" i="8"/>
  <c r="G17" i="8" s="1"/>
  <c r="M11" i="8"/>
  <c r="E21" i="8" s="1"/>
  <c r="K11" i="8"/>
  <c r="G21" i="8" s="1"/>
  <c r="J11" i="8"/>
  <c r="E16" i="8" s="1"/>
  <c r="H11" i="8"/>
  <c r="G16" i="8" s="1"/>
  <c r="M10" i="8"/>
  <c r="M13" i="8" s="1"/>
  <c r="K10" i="8"/>
  <c r="K13" i="8" s="1"/>
  <c r="J10" i="8"/>
  <c r="J13" i="8" s="1"/>
  <c r="H10" i="8"/>
  <c r="G15" i="8" s="1"/>
  <c r="G18" i="8" s="1"/>
  <c r="M9" i="8"/>
  <c r="E19" i="8" s="1"/>
  <c r="K9" i="8"/>
  <c r="G19" i="8" s="1"/>
  <c r="J9" i="8"/>
  <c r="H9" i="8"/>
  <c r="G14" i="8" s="1"/>
  <c r="AQ8" i="8"/>
  <c r="AO8" i="8"/>
  <c r="AB8" i="8"/>
  <c r="Z8" i="8"/>
  <c r="AQ7" i="8"/>
  <c r="AO7" i="8"/>
  <c r="AB7" i="8"/>
  <c r="Z7" i="8"/>
  <c r="M7" i="8"/>
  <c r="B22" i="8" s="1"/>
  <c r="K7" i="8"/>
  <c r="D22" i="8" s="1"/>
  <c r="J7" i="8"/>
  <c r="B17" i="8" s="1"/>
  <c r="H7" i="8"/>
  <c r="D17" i="8" s="1"/>
  <c r="G7" i="8"/>
  <c r="B12" i="8" s="1"/>
  <c r="E7" i="8"/>
  <c r="D12" i="8" s="1"/>
  <c r="AQ6" i="8"/>
  <c r="AO6" i="8"/>
  <c r="AB6" i="8"/>
  <c r="Z6" i="8"/>
  <c r="M6" i="8"/>
  <c r="B21" i="8" s="1"/>
  <c r="K6" i="8"/>
  <c r="D21" i="8" s="1"/>
  <c r="J6" i="8"/>
  <c r="B16" i="8" s="1"/>
  <c r="H6" i="8"/>
  <c r="D16" i="8" s="1"/>
  <c r="G6" i="8"/>
  <c r="B11" i="8" s="1"/>
  <c r="E6" i="8"/>
  <c r="D11" i="8" s="1"/>
  <c r="AQ5" i="8"/>
  <c r="AO5" i="8"/>
  <c r="AB5" i="8"/>
  <c r="Z5" i="8"/>
  <c r="M5" i="8"/>
  <c r="K5" i="8"/>
  <c r="D20" i="8" s="1"/>
  <c r="J5" i="8"/>
  <c r="B15" i="8" s="1"/>
  <c r="H5" i="8"/>
  <c r="D15" i="8" s="1"/>
  <c r="G5" i="8"/>
  <c r="E5" i="8"/>
  <c r="D10" i="8" s="1"/>
  <c r="AQ4" i="8"/>
  <c r="AO4" i="8"/>
  <c r="AB4" i="8"/>
  <c r="Z4" i="8"/>
  <c r="M4" i="8"/>
  <c r="B19" i="8" s="1"/>
  <c r="K4" i="8"/>
  <c r="D19" i="8" s="1"/>
  <c r="J4" i="8"/>
  <c r="B14" i="8" s="1"/>
  <c r="H4" i="8"/>
  <c r="D14" i="8" s="1"/>
  <c r="G4" i="8"/>
  <c r="E4" i="8"/>
  <c r="AB3" i="8"/>
  <c r="Z3" i="8"/>
  <c r="K2" i="8"/>
  <c r="H2" i="8"/>
  <c r="E2" i="8"/>
  <c r="B2" i="8"/>
  <c r="R65" i="8" l="1"/>
  <c r="R24" i="6"/>
  <c r="R75" i="8"/>
  <c r="T24" i="6"/>
  <c r="R70" i="8"/>
  <c r="V67" i="8" s="1"/>
  <c r="R55" i="8"/>
  <c r="T103" i="8"/>
  <c r="R93" i="8"/>
  <c r="T83" i="8"/>
  <c r="R88" i="8"/>
  <c r="V85" i="8" s="1"/>
  <c r="T93" i="8"/>
  <c r="R83" i="8"/>
  <c r="R98" i="8"/>
  <c r="T98" i="8"/>
  <c r="V57" i="8"/>
  <c r="T75" i="8"/>
  <c r="V72" i="8" s="1"/>
  <c r="T65" i="8"/>
  <c r="V62" i="8" s="1"/>
  <c r="R103" i="8"/>
  <c r="V100" i="8" s="1"/>
  <c r="J38" i="8"/>
  <c r="V52" i="8"/>
  <c r="R100" i="8"/>
  <c r="U100" i="8" s="1"/>
  <c r="AB60" i="8"/>
  <c r="AB53" i="8"/>
  <c r="Z51" i="8"/>
  <c r="Z58" i="8"/>
  <c r="Z86" i="8"/>
  <c r="AB81" i="8"/>
  <c r="Z79" i="8"/>
  <c r="AB88" i="8"/>
  <c r="R29" i="6"/>
  <c r="V21" i="6"/>
  <c r="R14" i="6"/>
  <c r="V11" i="6" s="1"/>
  <c r="R19" i="6"/>
  <c r="V16" i="6" s="1"/>
  <c r="R9" i="6"/>
  <c r="V6" i="6" s="1"/>
  <c r="T29" i="6"/>
  <c r="D18" i="8"/>
  <c r="N29" i="8"/>
  <c r="Q29" i="8" s="1"/>
  <c r="E40" i="8"/>
  <c r="D43" i="8"/>
  <c r="B18" i="8"/>
  <c r="N4" i="8"/>
  <c r="Q4" i="8" s="1"/>
  <c r="P4" i="8"/>
  <c r="E45" i="8"/>
  <c r="E48" i="8" s="1"/>
  <c r="B43" i="8"/>
  <c r="G8" i="8"/>
  <c r="M8" i="8"/>
  <c r="M18" i="8"/>
  <c r="P29" i="8"/>
  <c r="G33" i="8"/>
  <c r="M33" i="8"/>
  <c r="K38" i="8"/>
  <c r="M43" i="8"/>
  <c r="P39" i="8"/>
  <c r="E43" i="8"/>
  <c r="D38" i="8"/>
  <c r="D48" i="8"/>
  <c r="J48" i="8"/>
  <c r="N44" i="8"/>
  <c r="Q44" i="8" s="1"/>
  <c r="J33" i="8"/>
  <c r="D34" i="8"/>
  <c r="P34" i="8" s="1"/>
  <c r="G40" i="8"/>
  <c r="G43" i="8" s="1"/>
  <c r="J44" i="8"/>
  <c r="P44" i="8" s="1"/>
  <c r="G45" i="8"/>
  <c r="G48" i="8" s="1"/>
  <c r="E33" i="8"/>
  <c r="K33" i="8"/>
  <c r="N34" i="8"/>
  <c r="Q34" i="8" s="1"/>
  <c r="B35" i="8"/>
  <c r="B38" i="8" s="1"/>
  <c r="E39" i="8"/>
  <c r="N39" i="8" s="1"/>
  <c r="Q39" i="8" s="1"/>
  <c r="K43" i="8"/>
  <c r="B45" i="8"/>
  <c r="B48" i="8" s="1"/>
  <c r="H45" i="8"/>
  <c r="H48" i="8" s="1"/>
  <c r="H33" i="8"/>
  <c r="P14" i="8"/>
  <c r="N19" i="8"/>
  <c r="Q19" i="8" s="1"/>
  <c r="D13" i="8"/>
  <c r="P12" i="8" s="1"/>
  <c r="D23" i="8"/>
  <c r="J23" i="8"/>
  <c r="H8" i="8"/>
  <c r="B9" i="8"/>
  <c r="N9" i="8" s="1"/>
  <c r="Q9" i="8" s="1"/>
  <c r="H13" i="8"/>
  <c r="E15" i="8"/>
  <c r="E18" i="8" s="1"/>
  <c r="E20" i="8"/>
  <c r="E23" i="8" s="1"/>
  <c r="J8" i="8"/>
  <c r="D9" i="8"/>
  <c r="P9" i="8" s="1"/>
  <c r="J19" i="8"/>
  <c r="P19" i="8" s="1"/>
  <c r="G20" i="8"/>
  <c r="G23" i="8" s="1"/>
  <c r="E8" i="8"/>
  <c r="K8" i="8"/>
  <c r="B10" i="8"/>
  <c r="B13" i="8" s="1"/>
  <c r="E14" i="8"/>
  <c r="N14" i="8" s="1"/>
  <c r="Q14" i="8" s="1"/>
  <c r="K18" i="8"/>
  <c r="B20" i="8"/>
  <c r="B23" i="8" s="1"/>
  <c r="H20" i="8"/>
  <c r="H23" i="8" s="1"/>
  <c r="P37" i="8" l="1"/>
  <c r="V90" i="8"/>
  <c r="V80" i="8"/>
  <c r="V95" i="8"/>
  <c r="P17" i="8"/>
  <c r="V26" i="6"/>
  <c r="P42" i="8"/>
  <c r="P32" i="8"/>
  <c r="N37" i="8"/>
  <c r="R34" i="8" s="1"/>
  <c r="N22" i="8"/>
  <c r="N17" i="8"/>
  <c r="N12" i="8"/>
  <c r="R9" i="8" s="1"/>
  <c r="P7" i="8"/>
  <c r="N42" i="8"/>
  <c r="N32" i="8"/>
  <c r="P47" i="8"/>
  <c r="N47" i="8"/>
  <c r="P22" i="8"/>
  <c r="N7" i="8"/>
  <c r="R14" i="8" l="1"/>
  <c r="R39" i="8"/>
  <c r="R19" i="8"/>
  <c r="R29" i="8"/>
  <c r="R4" i="8"/>
  <c r="R44" i="8"/>
</calcChain>
</file>

<file path=xl/sharedStrings.xml><?xml version="1.0" encoding="utf-8"?>
<sst xmlns="http://schemas.openxmlformats.org/spreadsheetml/2006/main" count="1044" uniqueCount="142">
  <si>
    <t>Sety</t>
  </si>
  <si>
    <t>Body</t>
  </si>
  <si>
    <t>Poměr</t>
  </si>
  <si>
    <t>Umístění</t>
  </si>
  <si>
    <t>1. set</t>
  </si>
  <si>
    <t>2. set</t>
  </si>
  <si>
    <t>3. set</t>
  </si>
  <si>
    <t>Míče</t>
  </si>
  <si>
    <t>čas</t>
  </si>
  <si>
    <t>KURT č..</t>
  </si>
  <si>
    <t>Rozhodčí</t>
  </si>
  <si>
    <t>1.</t>
  </si>
  <si>
    <t>-</t>
  </si>
  <si>
    <t>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</si>
  <si>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</si>
  <si>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</si>
  <si>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</si>
  <si>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</si>
  <si>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</si>
  <si>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</si>
  <si>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</si>
  <si>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</si>
  <si>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</si>
  <si>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Počet zápasů</t>
  </si>
  <si>
    <t>Polanka</t>
  </si>
  <si>
    <t>B</t>
  </si>
  <si>
    <t>A</t>
  </si>
  <si>
    <t>C</t>
  </si>
  <si>
    <t>1-2</t>
  </si>
  <si>
    <t>2-3</t>
  </si>
  <si>
    <t>3-4</t>
  </si>
  <si>
    <t>1-4</t>
  </si>
  <si>
    <t>2-5</t>
  </si>
  <si>
    <t>5-3</t>
  </si>
  <si>
    <t>4-5</t>
  </si>
  <si>
    <t>3-1</t>
  </si>
  <si>
    <t>5-1</t>
  </si>
  <si>
    <t>4-2</t>
  </si>
  <si>
    <t>2-4</t>
  </si>
  <si>
    <t>TJ Šumperk</t>
  </si>
  <si>
    <t>MALÁ CENA BESKYD-NEDĚLE 19.6.2022 - JUNIOŘI+KADETI-KURT č.4</t>
  </si>
  <si>
    <t>Malá cena  Beskyd 19.6. 2022</t>
  </si>
  <si>
    <t>Počet</t>
  </si>
  <si>
    <t>Název družstva</t>
  </si>
  <si>
    <t>trenér</t>
  </si>
  <si>
    <t>tel</t>
  </si>
  <si>
    <t>email</t>
  </si>
  <si>
    <t xml:space="preserve">Křístek </t>
  </si>
  <si>
    <t>kadetky-liga</t>
  </si>
  <si>
    <t xml:space="preserve">Kristek.marek@gmail.com
</t>
  </si>
  <si>
    <t>Volešová</t>
  </si>
  <si>
    <t>juniorky-KP+liga</t>
  </si>
  <si>
    <t>hana.volesova@email.cz</t>
  </si>
  <si>
    <t>Křístek</t>
  </si>
  <si>
    <t>juniorky-liga</t>
  </si>
  <si>
    <t>Benešová</t>
  </si>
  <si>
    <t>kadetky, KP</t>
  </si>
  <si>
    <t>radkabenesova@centrum.cz</t>
  </si>
  <si>
    <t>Sonnek</t>
  </si>
  <si>
    <t>juniorky-KP</t>
  </si>
  <si>
    <t>D</t>
  </si>
  <si>
    <t>Záveský</t>
  </si>
  <si>
    <t>kadetky B, kraj</t>
  </si>
  <si>
    <t>team &lt;team@seznam.cz&gt;</t>
  </si>
  <si>
    <t>Boštík</t>
  </si>
  <si>
    <t>Kadetky-exl</t>
  </si>
  <si>
    <t>juniorky-exl.</t>
  </si>
  <si>
    <t>Škvára</t>
  </si>
  <si>
    <t>juniorky</t>
  </si>
  <si>
    <t xml:space="preserve">skvara@medialine.cz
</t>
  </si>
  <si>
    <t>11.</t>
  </si>
  <si>
    <t>Nosálková</t>
  </si>
  <si>
    <t>kadetky, exl.</t>
  </si>
  <si>
    <t>12.</t>
  </si>
  <si>
    <t>Drešl</t>
  </si>
  <si>
    <t>juniorkY</t>
  </si>
  <si>
    <t>sk.komarov@centrum.cz</t>
  </si>
  <si>
    <t>13.</t>
  </si>
  <si>
    <t>Kurrilová</t>
  </si>
  <si>
    <t xml:space="preserve">kurillova@seznam.cz
</t>
  </si>
  <si>
    <t>14.</t>
  </si>
  <si>
    <t>juniorky, exl.</t>
  </si>
  <si>
    <t>15.</t>
  </si>
  <si>
    <t>Winklerová</t>
  </si>
  <si>
    <t>juniorky, 1. liga</t>
  </si>
  <si>
    <t>731600606.</t>
  </si>
  <si>
    <t>m.winklerova@centrum.cz</t>
  </si>
  <si>
    <t>16.</t>
  </si>
  <si>
    <t>Blablová</t>
  </si>
  <si>
    <t>kadetky KP</t>
  </si>
  <si>
    <t xml:space="preserve">zorka.blablova@seznam.cz
</t>
  </si>
  <si>
    <t>Venos</t>
  </si>
  <si>
    <t>kadetky</t>
  </si>
  <si>
    <t xml:space="preserve">venos.petr@gmail.com
</t>
  </si>
  <si>
    <t>18.</t>
  </si>
  <si>
    <t>Dedková</t>
  </si>
  <si>
    <t>sasa.dedkova@seznam.cz</t>
  </si>
  <si>
    <t>Siročáková</t>
  </si>
  <si>
    <t>ODHLÁŠENY</t>
  </si>
  <si>
    <t>KADETI+JUNIOŘI</t>
  </si>
  <si>
    <t>Red Volley FnO</t>
  </si>
  <si>
    <t>Baborová</t>
  </si>
  <si>
    <t>KP - kadeti</t>
  </si>
  <si>
    <t xml:space="preserve">jana.baborka@gmail.com
</t>
  </si>
  <si>
    <t>Pelikán</t>
  </si>
  <si>
    <t>exl - kadeti</t>
  </si>
  <si>
    <t>exl-junioři</t>
  </si>
  <si>
    <t xml:space="preserve">pelikan@cvf.cz
</t>
  </si>
  <si>
    <t>Green Volley Frýdek-Místek</t>
  </si>
  <si>
    <t>exl-kadeti</t>
  </si>
  <si>
    <t>kadeti</t>
  </si>
  <si>
    <t>MALÁ CENA BESKYD 19.6.2022-juniorky+kadetky</t>
  </si>
  <si>
    <t>VK Ostrava kadeti</t>
  </si>
  <si>
    <t>VK Ostrava junioři</t>
  </si>
  <si>
    <t>TJ Sokol Frýdek-místek A,kky</t>
  </si>
  <si>
    <t>VKB Frýdlant n/O, kky</t>
  </si>
  <si>
    <t>TJ Sokol Česká Třebová,kky</t>
  </si>
  <si>
    <t>TJ Ostrava B, kky KP</t>
  </si>
  <si>
    <t>TJ Ostrava A, kky</t>
  </si>
  <si>
    <t>TJ Ostrava A,jky</t>
  </si>
  <si>
    <t>kadetky B-2.liga</t>
  </si>
  <si>
    <t>TJ Ostrava B, kky-Anténky</t>
  </si>
  <si>
    <t>TJ Frenštát pod Radh.,kky</t>
  </si>
  <si>
    <t>Volejbal Vyškov,jky</t>
  </si>
  <si>
    <t>TJ Frenštát pod Radh.,jky-liga</t>
  </si>
  <si>
    <t>TJ Šumperk,kky</t>
  </si>
  <si>
    <t>VK Raškovice,jky</t>
  </si>
  <si>
    <t>SK Přerov,jky</t>
  </si>
  <si>
    <t>Šternberk,jky</t>
  </si>
  <si>
    <t>TJ Sokol Frýdek-místek C,kky</t>
  </si>
  <si>
    <t>SK Slezan Orlová,jky</t>
  </si>
  <si>
    <t>TJ Sokol Frýdek-Místek,jky</t>
  </si>
  <si>
    <t>TJ Sokol Frýdek-Místek B,kky</t>
  </si>
  <si>
    <t>A - Pořadí utkání</t>
  </si>
  <si>
    <t>B-Pořadí utkání</t>
  </si>
  <si>
    <t>C-Pořadí utkání</t>
  </si>
  <si>
    <t>D-Pořadí utkání</t>
  </si>
  <si>
    <t>JUNIOŘI - Pořadí utkání</t>
  </si>
  <si>
    <t>Novotný</t>
  </si>
  <si>
    <t>Hlisníkovský</t>
  </si>
  <si>
    <t>Dorociak</t>
  </si>
  <si>
    <t>Jouza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</si>
</sst>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3">
    <xf numFmtId="0" fontId="0" fillId="0" borderId="0" xfId="0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4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/>
    <xf numFmtId="0" fontId="2" fillId="0" borderId="13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60" xfId="0" applyFont="1" applyBorder="1"/>
    <xf numFmtId="0" fontId="2" fillId="0" borderId="2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1" xfId="0" applyFont="1" applyBorder="1"/>
    <xf numFmtId="0" fontId="2" fillId="0" borderId="57" xfId="0" applyFont="1" applyBorder="1"/>
    <xf numFmtId="0" fontId="2" fillId="0" borderId="62" xfId="0" applyFont="1" applyBorder="1"/>
    <xf numFmtId="0" fontId="2" fillId="0" borderId="1" xfId="0" applyFont="1" applyBorder="1"/>
    <xf numFmtId="0" fontId="2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6" xfId="0" applyFont="1" applyBorder="1"/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43" xfId="0" applyFont="1" applyBorder="1" applyAlignment="1">
      <alignment horizontal="left"/>
    </xf>
    <xf numFmtId="0" fontId="13" fillId="0" borderId="0" xfId="0" applyFont="1"/>
    <xf numFmtId="0" fontId="12" fillId="0" borderId="47" xfId="0" applyFont="1" applyBorder="1"/>
    <xf numFmtId="0" fontId="12" fillId="0" borderId="6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3" fillId="5" borderId="4" xfId="0" applyFont="1" applyFill="1" applyBorder="1"/>
    <xf numFmtId="0" fontId="13" fillId="5" borderId="3" xfId="0" applyFont="1" applyFill="1" applyBorder="1"/>
    <xf numFmtId="0" fontId="13" fillId="0" borderId="3" xfId="0" applyFont="1" applyBorder="1"/>
    <xf numFmtId="0" fontId="11" fillId="0" borderId="28" xfId="1" applyFill="1" applyBorder="1" applyAlignment="1" applyProtection="1"/>
    <xf numFmtId="0" fontId="13" fillId="5" borderId="0" xfId="0" applyFont="1" applyFill="1"/>
    <xf numFmtId="0" fontId="13" fillId="5" borderId="27" xfId="0" applyFont="1" applyFill="1" applyBorder="1"/>
    <xf numFmtId="0" fontId="13" fillId="5" borderId="28" xfId="0" applyFont="1" applyFill="1" applyBorder="1"/>
    <xf numFmtId="0" fontId="13" fillId="0" borderId="28" xfId="0" applyFont="1" applyBorder="1"/>
    <xf numFmtId="0" fontId="13" fillId="2" borderId="27" xfId="0" applyFont="1" applyFill="1" applyBorder="1"/>
    <xf numFmtId="0" fontId="13" fillId="2" borderId="28" xfId="0" applyFont="1" applyFill="1" applyBorder="1"/>
    <xf numFmtId="0" fontId="13" fillId="2" borderId="0" xfId="0" applyFont="1" applyFill="1"/>
    <xf numFmtId="0" fontId="13" fillId="6" borderId="27" xfId="0" applyFont="1" applyFill="1" applyBorder="1"/>
    <xf numFmtId="0" fontId="13" fillId="6" borderId="28" xfId="0" applyFont="1" applyFill="1" applyBorder="1"/>
    <xf numFmtId="0" fontId="13" fillId="6" borderId="0" xfId="0" applyFont="1" applyFill="1"/>
    <xf numFmtId="0" fontId="12" fillId="0" borderId="0" xfId="0" applyFont="1"/>
    <xf numFmtId="0" fontId="14" fillId="0" borderId="0" xfId="1" applyFont="1" applyFill="1" applyBorder="1" applyAlignment="1" applyProtection="1"/>
    <xf numFmtId="0" fontId="13" fillId="7" borderId="27" xfId="0" applyFont="1" applyFill="1" applyBorder="1"/>
    <xf numFmtId="0" fontId="13" fillId="7" borderId="28" xfId="0" applyFont="1" applyFill="1" applyBorder="1"/>
    <xf numFmtId="0" fontId="13" fillId="7" borderId="0" xfId="0" applyFont="1" applyFill="1"/>
    <xf numFmtId="3" fontId="12" fillId="0" borderId="28" xfId="0" applyNumberFormat="1" applyFont="1" applyBorder="1"/>
    <xf numFmtId="0" fontId="13" fillId="5" borderId="17" xfId="0" applyFont="1" applyFill="1" applyBorder="1"/>
    <xf numFmtId="3" fontId="12" fillId="0" borderId="17" xfId="0" applyNumberFormat="1" applyFont="1" applyBorder="1"/>
    <xf numFmtId="0" fontId="13" fillId="2" borderId="17" xfId="0" applyFont="1" applyFill="1" applyBorder="1"/>
    <xf numFmtId="0" fontId="12" fillId="0" borderId="28" xfId="0" applyFont="1" applyBorder="1"/>
    <xf numFmtId="0" fontId="11" fillId="0" borderId="28" xfId="1" applyFill="1" applyBorder="1" applyAlignment="1" applyProtection="1">
      <alignment wrapText="1"/>
    </xf>
    <xf numFmtId="0" fontId="11" fillId="0" borderId="30" xfId="1" applyFill="1" applyBorder="1" applyAlignment="1" applyProtection="1"/>
    <xf numFmtId="0" fontId="11" fillId="0" borderId="0" xfId="1" applyFill="1" applyBorder="1" applyAlignment="1" applyProtection="1"/>
    <xf numFmtId="0" fontId="13" fillId="0" borderId="45" xfId="0" applyFont="1" applyBorder="1"/>
    <xf numFmtId="0" fontId="12" fillId="0" borderId="42" xfId="0" applyFont="1" applyBorder="1" applyAlignment="1">
      <alignment horizontal="left"/>
    </xf>
    <xf numFmtId="0" fontId="12" fillId="0" borderId="43" xfId="0" applyFont="1" applyBorder="1" applyAlignment="1">
      <alignment horizont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56" xfId="0" applyFont="1" applyBorder="1"/>
    <xf numFmtId="0" fontId="13" fillId="0" borderId="23" xfId="0" applyFont="1" applyBorder="1"/>
    <xf numFmtId="0" fontId="13" fillId="0" borderId="20" xfId="0" applyFont="1" applyBorder="1"/>
    <xf numFmtId="0" fontId="12" fillId="0" borderId="57" xfId="0" applyFont="1" applyBorder="1"/>
    <xf numFmtId="0" fontId="13" fillId="0" borderId="5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/>
    <xf numFmtId="0" fontId="10" fillId="0" borderId="24" xfId="0" applyFont="1" applyBorder="1"/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/>
    <xf numFmtId="0" fontId="10" fillId="0" borderId="32" xfId="0" applyFont="1" applyBorder="1"/>
    <xf numFmtId="0" fontId="10" fillId="0" borderId="3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6" xfId="0" applyFont="1" applyBorder="1"/>
    <xf numFmtId="0" fontId="10" fillId="0" borderId="13" xfId="0" applyFont="1" applyBorder="1"/>
    <xf numFmtId="0" fontId="13" fillId="0" borderId="28" xfId="0" applyFont="1" applyFill="1" applyBorder="1"/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4" borderId="64" xfId="0" applyFont="1" applyFill="1" applyBorder="1" applyAlignment="1">
      <alignment horizontal="center" vertical="center" wrapText="1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7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k.komarov@centrum.cz" TargetMode="External"/><Relationship Id="rId13" Type="http://schemas.openxmlformats.org/officeDocument/2006/relationships/hyperlink" Target="mailto:kurillova@seznam.cz" TargetMode="External"/><Relationship Id="rId3" Type="http://schemas.openxmlformats.org/officeDocument/2006/relationships/hyperlink" Target="mailto:jana.baborka@gmail.com" TargetMode="External"/><Relationship Id="rId7" Type="http://schemas.openxmlformats.org/officeDocument/2006/relationships/hyperlink" Target="mailto:radkabenesova@centrum.cz" TargetMode="External"/><Relationship Id="rId12" Type="http://schemas.openxmlformats.org/officeDocument/2006/relationships/hyperlink" Target="mailto:skvara@medialine.cz" TargetMode="External"/><Relationship Id="rId2" Type="http://schemas.openxmlformats.org/officeDocument/2006/relationships/hyperlink" Target="mailto:pelikan@cvf.cz" TargetMode="External"/><Relationship Id="rId1" Type="http://schemas.openxmlformats.org/officeDocument/2006/relationships/hyperlink" Target="mailto:venos.petr@gmail.com" TargetMode="External"/><Relationship Id="rId6" Type="http://schemas.openxmlformats.org/officeDocument/2006/relationships/hyperlink" Target="mailto:Kristek.marek@gmail.com" TargetMode="External"/><Relationship Id="rId11" Type="http://schemas.openxmlformats.org/officeDocument/2006/relationships/hyperlink" Target="mailto:zorka.blablova@seznam.cz" TargetMode="External"/><Relationship Id="rId5" Type="http://schemas.openxmlformats.org/officeDocument/2006/relationships/hyperlink" Target="mailto:Kristek.marek@gmail.com" TargetMode="External"/><Relationship Id="rId10" Type="http://schemas.openxmlformats.org/officeDocument/2006/relationships/hyperlink" Target="mailto:venos.petr@gmail.com" TargetMode="External"/><Relationship Id="rId4" Type="http://schemas.openxmlformats.org/officeDocument/2006/relationships/hyperlink" Target="mailto:hana.volesova@email.cz" TargetMode="External"/><Relationship Id="rId9" Type="http://schemas.openxmlformats.org/officeDocument/2006/relationships/hyperlink" Target="mailto:m.winklerova@centrum.cz" TargetMode="External"/><Relationship Id="rId14" Type="http://schemas.openxmlformats.org/officeDocument/2006/relationships/hyperlink" Target="mailto:sasa.dedk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workbookViewId="0">
      <selection activeCell="J23" sqref="J23"/>
    </sheetView>
  </sheetViews>
  <sheetFormatPr defaultRowHeight="13.8" x14ac:dyDescent="0.25"/>
  <cols>
    <col min="1" max="1" width="6.6640625" style="61" customWidth="1"/>
    <col min="2" max="2" width="27.88671875" style="61" customWidth="1"/>
    <col min="3" max="3" width="19.5546875" style="61" customWidth="1"/>
    <col min="4" max="4" width="17.88671875" style="61" customWidth="1"/>
    <col min="5" max="5" width="13.109375" style="61" customWidth="1"/>
    <col min="6" max="6" width="29.5546875" style="61" customWidth="1"/>
    <col min="7" max="7" width="13.109375" style="61" customWidth="1"/>
    <col min="8" max="8" width="15" style="61" customWidth="1"/>
    <col min="9" max="9" width="11.6640625" style="61" customWidth="1"/>
    <col min="10" max="10" width="19" style="61" customWidth="1"/>
    <col min="11" max="11" width="11.109375" style="61" bestFit="1" customWidth="1"/>
    <col min="12" max="12" width="23.33203125" style="61" customWidth="1"/>
    <col min="13" max="256" width="8.88671875" style="61"/>
    <col min="257" max="257" width="6.6640625" style="61" customWidth="1"/>
    <col min="258" max="258" width="27.88671875" style="61" customWidth="1"/>
    <col min="259" max="259" width="19.5546875" style="61" customWidth="1"/>
    <col min="260" max="260" width="17.88671875" style="61" customWidth="1"/>
    <col min="261" max="261" width="13.109375" style="61" customWidth="1"/>
    <col min="262" max="262" width="29.5546875" style="61" customWidth="1"/>
    <col min="263" max="263" width="13.109375" style="61" customWidth="1"/>
    <col min="264" max="264" width="15" style="61" customWidth="1"/>
    <col min="265" max="265" width="11.6640625" style="61" customWidth="1"/>
    <col min="266" max="266" width="19" style="61" customWidth="1"/>
    <col min="267" max="267" width="11.109375" style="61" bestFit="1" customWidth="1"/>
    <col min="268" max="268" width="23.33203125" style="61" customWidth="1"/>
    <col min="269" max="512" width="8.88671875" style="61"/>
    <col min="513" max="513" width="6.6640625" style="61" customWidth="1"/>
    <col min="514" max="514" width="27.88671875" style="61" customWidth="1"/>
    <col min="515" max="515" width="19.5546875" style="61" customWidth="1"/>
    <col min="516" max="516" width="17.88671875" style="61" customWidth="1"/>
    <col min="517" max="517" width="13.109375" style="61" customWidth="1"/>
    <col min="518" max="518" width="29.5546875" style="61" customWidth="1"/>
    <col min="519" max="519" width="13.109375" style="61" customWidth="1"/>
    <col min="520" max="520" width="15" style="61" customWidth="1"/>
    <col min="521" max="521" width="11.6640625" style="61" customWidth="1"/>
    <col min="522" max="522" width="19" style="61" customWidth="1"/>
    <col min="523" max="523" width="11.109375" style="61" bestFit="1" customWidth="1"/>
    <col min="524" max="524" width="23.33203125" style="61" customWidth="1"/>
    <col min="525" max="768" width="8.88671875" style="61"/>
    <col min="769" max="769" width="6.6640625" style="61" customWidth="1"/>
    <col min="770" max="770" width="27.88671875" style="61" customWidth="1"/>
    <col min="771" max="771" width="19.5546875" style="61" customWidth="1"/>
    <col min="772" max="772" width="17.88671875" style="61" customWidth="1"/>
    <col min="773" max="773" width="13.109375" style="61" customWidth="1"/>
    <col min="774" max="774" width="29.5546875" style="61" customWidth="1"/>
    <col min="775" max="775" width="13.109375" style="61" customWidth="1"/>
    <col min="776" max="776" width="15" style="61" customWidth="1"/>
    <col min="777" max="777" width="11.6640625" style="61" customWidth="1"/>
    <col min="778" max="778" width="19" style="61" customWidth="1"/>
    <col min="779" max="779" width="11.109375" style="61" bestFit="1" customWidth="1"/>
    <col min="780" max="780" width="23.33203125" style="61" customWidth="1"/>
    <col min="781" max="1024" width="8.88671875" style="61"/>
    <col min="1025" max="1025" width="6.6640625" style="61" customWidth="1"/>
    <col min="1026" max="1026" width="27.88671875" style="61" customWidth="1"/>
    <col min="1027" max="1027" width="19.5546875" style="61" customWidth="1"/>
    <col min="1028" max="1028" width="17.88671875" style="61" customWidth="1"/>
    <col min="1029" max="1029" width="13.109375" style="61" customWidth="1"/>
    <col min="1030" max="1030" width="29.5546875" style="61" customWidth="1"/>
    <col min="1031" max="1031" width="13.109375" style="61" customWidth="1"/>
    <col min="1032" max="1032" width="15" style="61" customWidth="1"/>
    <col min="1033" max="1033" width="11.6640625" style="61" customWidth="1"/>
    <col min="1034" max="1034" width="19" style="61" customWidth="1"/>
    <col min="1035" max="1035" width="11.109375" style="61" bestFit="1" customWidth="1"/>
    <col min="1036" max="1036" width="23.33203125" style="61" customWidth="1"/>
    <col min="1037" max="1280" width="8.88671875" style="61"/>
    <col min="1281" max="1281" width="6.6640625" style="61" customWidth="1"/>
    <col min="1282" max="1282" width="27.88671875" style="61" customWidth="1"/>
    <col min="1283" max="1283" width="19.5546875" style="61" customWidth="1"/>
    <col min="1284" max="1284" width="17.88671875" style="61" customWidth="1"/>
    <col min="1285" max="1285" width="13.109375" style="61" customWidth="1"/>
    <col min="1286" max="1286" width="29.5546875" style="61" customWidth="1"/>
    <col min="1287" max="1287" width="13.109375" style="61" customWidth="1"/>
    <col min="1288" max="1288" width="15" style="61" customWidth="1"/>
    <col min="1289" max="1289" width="11.6640625" style="61" customWidth="1"/>
    <col min="1290" max="1290" width="19" style="61" customWidth="1"/>
    <col min="1291" max="1291" width="11.109375" style="61" bestFit="1" customWidth="1"/>
    <col min="1292" max="1292" width="23.33203125" style="61" customWidth="1"/>
    <col min="1293" max="1536" width="8.88671875" style="61"/>
    <col min="1537" max="1537" width="6.6640625" style="61" customWidth="1"/>
    <col min="1538" max="1538" width="27.88671875" style="61" customWidth="1"/>
    <col min="1539" max="1539" width="19.5546875" style="61" customWidth="1"/>
    <col min="1540" max="1540" width="17.88671875" style="61" customWidth="1"/>
    <col min="1541" max="1541" width="13.109375" style="61" customWidth="1"/>
    <col min="1542" max="1542" width="29.5546875" style="61" customWidth="1"/>
    <col min="1543" max="1543" width="13.109375" style="61" customWidth="1"/>
    <col min="1544" max="1544" width="15" style="61" customWidth="1"/>
    <col min="1545" max="1545" width="11.6640625" style="61" customWidth="1"/>
    <col min="1546" max="1546" width="19" style="61" customWidth="1"/>
    <col min="1547" max="1547" width="11.109375" style="61" bestFit="1" customWidth="1"/>
    <col min="1548" max="1548" width="23.33203125" style="61" customWidth="1"/>
    <col min="1549" max="1792" width="8.88671875" style="61"/>
    <col min="1793" max="1793" width="6.6640625" style="61" customWidth="1"/>
    <col min="1794" max="1794" width="27.88671875" style="61" customWidth="1"/>
    <col min="1795" max="1795" width="19.5546875" style="61" customWidth="1"/>
    <col min="1796" max="1796" width="17.88671875" style="61" customWidth="1"/>
    <col min="1797" max="1797" width="13.109375" style="61" customWidth="1"/>
    <col min="1798" max="1798" width="29.5546875" style="61" customWidth="1"/>
    <col min="1799" max="1799" width="13.109375" style="61" customWidth="1"/>
    <col min="1800" max="1800" width="15" style="61" customWidth="1"/>
    <col min="1801" max="1801" width="11.6640625" style="61" customWidth="1"/>
    <col min="1802" max="1802" width="19" style="61" customWidth="1"/>
    <col min="1803" max="1803" width="11.109375" style="61" bestFit="1" customWidth="1"/>
    <col min="1804" max="1804" width="23.33203125" style="61" customWidth="1"/>
    <col min="1805" max="2048" width="8.88671875" style="61"/>
    <col min="2049" max="2049" width="6.6640625" style="61" customWidth="1"/>
    <col min="2050" max="2050" width="27.88671875" style="61" customWidth="1"/>
    <col min="2051" max="2051" width="19.5546875" style="61" customWidth="1"/>
    <col min="2052" max="2052" width="17.88671875" style="61" customWidth="1"/>
    <col min="2053" max="2053" width="13.109375" style="61" customWidth="1"/>
    <col min="2054" max="2054" width="29.5546875" style="61" customWidth="1"/>
    <col min="2055" max="2055" width="13.109375" style="61" customWidth="1"/>
    <col min="2056" max="2056" width="15" style="61" customWidth="1"/>
    <col min="2057" max="2057" width="11.6640625" style="61" customWidth="1"/>
    <col min="2058" max="2058" width="19" style="61" customWidth="1"/>
    <col min="2059" max="2059" width="11.109375" style="61" bestFit="1" customWidth="1"/>
    <col min="2060" max="2060" width="23.33203125" style="61" customWidth="1"/>
    <col min="2061" max="2304" width="8.88671875" style="61"/>
    <col min="2305" max="2305" width="6.6640625" style="61" customWidth="1"/>
    <col min="2306" max="2306" width="27.88671875" style="61" customWidth="1"/>
    <col min="2307" max="2307" width="19.5546875" style="61" customWidth="1"/>
    <col min="2308" max="2308" width="17.88671875" style="61" customWidth="1"/>
    <col min="2309" max="2309" width="13.109375" style="61" customWidth="1"/>
    <col min="2310" max="2310" width="29.5546875" style="61" customWidth="1"/>
    <col min="2311" max="2311" width="13.109375" style="61" customWidth="1"/>
    <col min="2312" max="2312" width="15" style="61" customWidth="1"/>
    <col min="2313" max="2313" width="11.6640625" style="61" customWidth="1"/>
    <col min="2314" max="2314" width="19" style="61" customWidth="1"/>
    <col min="2315" max="2315" width="11.109375" style="61" bestFit="1" customWidth="1"/>
    <col min="2316" max="2316" width="23.33203125" style="61" customWidth="1"/>
    <col min="2317" max="2560" width="8.88671875" style="61"/>
    <col min="2561" max="2561" width="6.6640625" style="61" customWidth="1"/>
    <col min="2562" max="2562" width="27.88671875" style="61" customWidth="1"/>
    <col min="2563" max="2563" width="19.5546875" style="61" customWidth="1"/>
    <col min="2564" max="2564" width="17.88671875" style="61" customWidth="1"/>
    <col min="2565" max="2565" width="13.109375" style="61" customWidth="1"/>
    <col min="2566" max="2566" width="29.5546875" style="61" customWidth="1"/>
    <col min="2567" max="2567" width="13.109375" style="61" customWidth="1"/>
    <col min="2568" max="2568" width="15" style="61" customWidth="1"/>
    <col min="2569" max="2569" width="11.6640625" style="61" customWidth="1"/>
    <col min="2570" max="2570" width="19" style="61" customWidth="1"/>
    <col min="2571" max="2571" width="11.109375" style="61" bestFit="1" customWidth="1"/>
    <col min="2572" max="2572" width="23.33203125" style="61" customWidth="1"/>
    <col min="2573" max="2816" width="8.88671875" style="61"/>
    <col min="2817" max="2817" width="6.6640625" style="61" customWidth="1"/>
    <col min="2818" max="2818" width="27.88671875" style="61" customWidth="1"/>
    <col min="2819" max="2819" width="19.5546875" style="61" customWidth="1"/>
    <col min="2820" max="2820" width="17.88671875" style="61" customWidth="1"/>
    <col min="2821" max="2821" width="13.109375" style="61" customWidth="1"/>
    <col min="2822" max="2822" width="29.5546875" style="61" customWidth="1"/>
    <col min="2823" max="2823" width="13.109375" style="61" customWidth="1"/>
    <col min="2824" max="2824" width="15" style="61" customWidth="1"/>
    <col min="2825" max="2825" width="11.6640625" style="61" customWidth="1"/>
    <col min="2826" max="2826" width="19" style="61" customWidth="1"/>
    <col min="2827" max="2827" width="11.109375" style="61" bestFit="1" customWidth="1"/>
    <col min="2828" max="2828" width="23.33203125" style="61" customWidth="1"/>
    <col min="2829" max="3072" width="8.88671875" style="61"/>
    <col min="3073" max="3073" width="6.6640625" style="61" customWidth="1"/>
    <col min="3074" max="3074" width="27.88671875" style="61" customWidth="1"/>
    <col min="3075" max="3075" width="19.5546875" style="61" customWidth="1"/>
    <col min="3076" max="3076" width="17.88671875" style="61" customWidth="1"/>
    <col min="3077" max="3077" width="13.109375" style="61" customWidth="1"/>
    <col min="3078" max="3078" width="29.5546875" style="61" customWidth="1"/>
    <col min="3079" max="3079" width="13.109375" style="61" customWidth="1"/>
    <col min="3080" max="3080" width="15" style="61" customWidth="1"/>
    <col min="3081" max="3081" width="11.6640625" style="61" customWidth="1"/>
    <col min="3082" max="3082" width="19" style="61" customWidth="1"/>
    <col min="3083" max="3083" width="11.109375" style="61" bestFit="1" customWidth="1"/>
    <col min="3084" max="3084" width="23.33203125" style="61" customWidth="1"/>
    <col min="3085" max="3328" width="8.88671875" style="61"/>
    <col min="3329" max="3329" width="6.6640625" style="61" customWidth="1"/>
    <col min="3330" max="3330" width="27.88671875" style="61" customWidth="1"/>
    <col min="3331" max="3331" width="19.5546875" style="61" customWidth="1"/>
    <col min="3332" max="3332" width="17.88671875" style="61" customWidth="1"/>
    <col min="3333" max="3333" width="13.109375" style="61" customWidth="1"/>
    <col min="3334" max="3334" width="29.5546875" style="61" customWidth="1"/>
    <col min="3335" max="3335" width="13.109375" style="61" customWidth="1"/>
    <col min="3336" max="3336" width="15" style="61" customWidth="1"/>
    <col min="3337" max="3337" width="11.6640625" style="61" customWidth="1"/>
    <col min="3338" max="3338" width="19" style="61" customWidth="1"/>
    <col min="3339" max="3339" width="11.109375" style="61" bestFit="1" customWidth="1"/>
    <col min="3340" max="3340" width="23.33203125" style="61" customWidth="1"/>
    <col min="3341" max="3584" width="8.88671875" style="61"/>
    <col min="3585" max="3585" width="6.6640625" style="61" customWidth="1"/>
    <col min="3586" max="3586" width="27.88671875" style="61" customWidth="1"/>
    <col min="3587" max="3587" width="19.5546875" style="61" customWidth="1"/>
    <col min="3588" max="3588" width="17.88671875" style="61" customWidth="1"/>
    <col min="3589" max="3589" width="13.109375" style="61" customWidth="1"/>
    <col min="3590" max="3590" width="29.5546875" style="61" customWidth="1"/>
    <col min="3591" max="3591" width="13.109375" style="61" customWidth="1"/>
    <col min="3592" max="3592" width="15" style="61" customWidth="1"/>
    <col min="3593" max="3593" width="11.6640625" style="61" customWidth="1"/>
    <col min="3594" max="3594" width="19" style="61" customWidth="1"/>
    <col min="3595" max="3595" width="11.109375" style="61" bestFit="1" customWidth="1"/>
    <col min="3596" max="3596" width="23.33203125" style="61" customWidth="1"/>
    <col min="3597" max="3840" width="8.88671875" style="61"/>
    <col min="3841" max="3841" width="6.6640625" style="61" customWidth="1"/>
    <col min="3842" max="3842" width="27.88671875" style="61" customWidth="1"/>
    <col min="3843" max="3843" width="19.5546875" style="61" customWidth="1"/>
    <col min="3844" max="3844" width="17.88671875" style="61" customWidth="1"/>
    <col min="3845" max="3845" width="13.109375" style="61" customWidth="1"/>
    <col min="3846" max="3846" width="29.5546875" style="61" customWidth="1"/>
    <col min="3847" max="3847" width="13.109375" style="61" customWidth="1"/>
    <col min="3848" max="3848" width="15" style="61" customWidth="1"/>
    <col min="3849" max="3849" width="11.6640625" style="61" customWidth="1"/>
    <col min="3850" max="3850" width="19" style="61" customWidth="1"/>
    <col min="3851" max="3851" width="11.109375" style="61" bestFit="1" customWidth="1"/>
    <col min="3852" max="3852" width="23.33203125" style="61" customWidth="1"/>
    <col min="3853" max="4096" width="8.88671875" style="61"/>
    <col min="4097" max="4097" width="6.6640625" style="61" customWidth="1"/>
    <col min="4098" max="4098" width="27.88671875" style="61" customWidth="1"/>
    <col min="4099" max="4099" width="19.5546875" style="61" customWidth="1"/>
    <col min="4100" max="4100" width="17.88671875" style="61" customWidth="1"/>
    <col min="4101" max="4101" width="13.109375" style="61" customWidth="1"/>
    <col min="4102" max="4102" width="29.5546875" style="61" customWidth="1"/>
    <col min="4103" max="4103" width="13.109375" style="61" customWidth="1"/>
    <col min="4104" max="4104" width="15" style="61" customWidth="1"/>
    <col min="4105" max="4105" width="11.6640625" style="61" customWidth="1"/>
    <col min="4106" max="4106" width="19" style="61" customWidth="1"/>
    <col min="4107" max="4107" width="11.109375" style="61" bestFit="1" customWidth="1"/>
    <col min="4108" max="4108" width="23.33203125" style="61" customWidth="1"/>
    <col min="4109" max="4352" width="8.88671875" style="61"/>
    <col min="4353" max="4353" width="6.6640625" style="61" customWidth="1"/>
    <col min="4354" max="4354" width="27.88671875" style="61" customWidth="1"/>
    <col min="4355" max="4355" width="19.5546875" style="61" customWidth="1"/>
    <col min="4356" max="4356" width="17.88671875" style="61" customWidth="1"/>
    <col min="4357" max="4357" width="13.109375" style="61" customWidth="1"/>
    <col min="4358" max="4358" width="29.5546875" style="61" customWidth="1"/>
    <col min="4359" max="4359" width="13.109375" style="61" customWidth="1"/>
    <col min="4360" max="4360" width="15" style="61" customWidth="1"/>
    <col min="4361" max="4361" width="11.6640625" style="61" customWidth="1"/>
    <col min="4362" max="4362" width="19" style="61" customWidth="1"/>
    <col min="4363" max="4363" width="11.109375" style="61" bestFit="1" customWidth="1"/>
    <col min="4364" max="4364" width="23.33203125" style="61" customWidth="1"/>
    <col min="4365" max="4608" width="8.88671875" style="61"/>
    <col min="4609" max="4609" width="6.6640625" style="61" customWidth="1"/>
    <col min="4610" max="4610" width="27.88671875" style="61" customWidth="1"/>
    <col min="4611" max="4611" width="19.5546875" style="61" customWidth="1"/>
    <col min="4612" max="4612" width="17.88671875" style="61" customWidth="1"/>
    <col min="4613" max="4613" width="13.109375" style="61" customWidth="1"/>
    <col min="4614" max="4614" width="29.5546875" style="61" customWidth="1"/>
    <col min="4615" max="4615" width="13.109375" style="61" customWidth="1"/>
    <col min="4616" max="4616" width="15" style="61" customWidth="1"/>
    <col min="4617" max="4617" width="11.6640625" style="61" customWidth="1"/>
    <col min="4618" max="4618" width="19" style="61" customWidth="1"/>
    <col min="4619" max="4619" width="11.109375" style="61" bestFit="1" customWidth="1"/>
    <col min="4620" max="4620" width="23.33203125" style="61" customWidth="1"/>
    <col min="4621" max="4864" width="8.88671875" style="61"/>
    <col min="4865" max="4865" width="6.6640625" style="61" customWidth="1"/>
    <col min="4866" max="4866" width="27.88671875" style="61" customWidth="1"/>
    <col min="4867" max="4867" width="19.5546875" style="61" customWidth="1"/>
    <col min="4868" max="4868" width="17.88671875" style="61" customWidth="1"/>
    <col min="4869" max="4869" width="13.109375" style="61" customWidth="1"/>
    <col min="4870" max="4870" width="29.5546875" style="61" customWidth="1"/>
    <col min="4871" max="4871" width="13.109375" style="61" customWidth="1"/>
    <col min="4872" max="4872" width="15" style="61" customWidth="1"/>
    <col min="4873" max="4873" width="11.6640625" style="61" customWidth="1"/>
    <col min="4874" max="4874" width="19" style="61" customWidth="1"/>
    <col min="4875" max="4875" width="11.109375" style="61" bestFit="1" customWidth="1"/>
    <col min="4876" max="4876" width="23.33203125" style="61" customWidth="1"/>
    <col min="4877" max="5120" width="8.88671875" style="61"/>
    <col min="5121" max="5121" width="6.6640625" style="61" customWidth="1"/>
    <col min="5122" max="5122" width="27.88671875" style="61" customWidth="1"/>
    <col min="5123" max="5123" width="19.5546875" style="61" customWidth="1"/>
    <col min="5124" max="5124" width="17.88671875" style="61" customWidth="1"/>
    <col min="5125" max="5125" width="13.109375" style="61" customWidth="1"/>
    <col min="5126" max="5126" width="29.5546875" style="61" customWidth="1"/>
    <col min="5127" max="5127" width="13.109375" style="61" customWidth="1"/>
    <col min="5128" max="5128" width="15" style="61" customWidth="1"/>
    <col min="5129" max="5129" width="11.6640625" style="61" customWidth="1"/>
    <col min="5130" max="5130" width="19" style="61" customWidth="1"/>
    <col min="5131" max="5131" width="11.109375" style="61" bestFit="1" customWidth="1"/>
    <col min="5132" max="5132" width="23.33203125" style="61" customWidth="1"/>
    <col min="5133" max="5376" width="8.88671875" style="61"/>
    <col min="5377" max="5377" width="6.6640625" style="61" customWidth="1"/>
    <col min="5378" max="5378" width="27.88671875" style="61" customWidth="1"/>
    <col min="5379" max="5379" width="19.5546875" style="61" customWidth="1"/>
    <col min="5380" max="5380" width="17.88671875" style="61" customWidth="1"/>
    <col min="5381" max="5381" width="13.109375" style="61" customWidth="1"/>
    <col min="5382" max="5382" width="29.5546875" style="61" customWidth="1"/>
    <col min="5383" max="5383" width="13.109375" style="61" customWidth="1"/>
    <col min="5384" max="5384" width="15" style="61" customWidth="1"/>
    <col min="5385" max="5385" width="11.6640625" style="61" customWidth="1"/>
    <col min="5386" max="5386" width="19" style="61" customWidth="1"/>
    <col min="5387" max="5387" width="11.109375" style="61" bestFit="1" customWidth="1"/>
    <col min="5388" max="5388" width="23.33203125" style="61" customWidth="1"/>
    <col min="5389" max="5632" width="8.88671875" style="61"/>
    <col min="5633" max="5633" width="6.6640625" style="61" customWidth="1"/>
    <col min="5634" max="5634" width="27.88671875" style="61" customWidth="1"/>
    <col min="5635" max="5635" width="19.5546875" style="61" customWidth="1"/>
    <col min="5636" max="5636" width="17.88671875" style="61" customWidth="1"/>
    <col min="5637" max="5637" width="13.109375" style="61" customWidth="1"/>
    <col min="5638" max="5638" width="29.5546875" style="61" customWidth="1"/>
    <col min="5639" max="5639" width="13.109375" style="61" customWidth="1"/>
    <col min="5640" max="5640" width="15" style="61" customWidth="1"/>
    <col min="5641" max="5641" width="11.6640625" style="61" customWidth="1"/>
    <col min="5642" max="5642" width="19" style="61" customWidth="1"/>
    <col min="5643" max="5643" width="11.109375" style="61" bestFit="1" customWidth="1"/>
    <col min="5644" max="5644" width="23.33203125" style="61" customWidth="1"/>
    <col min="5645" max="5888" width="8.88671875" style="61"/>
    <col min="5889" max="5889" width="6.6640625" style="61" customWidth="1"/>
    <col min="5890" max="5890" width="27.88671875" style="61" customWidth="1"/>
    <col min="5891" max="5891" width="19.5546875" style="61" customWidth="1"/>
    <col min="5892" max="5892" width="17.88671875" style="61" customWidth="1"/>
    <col min="5893" max="5893" width="13.109375" style="61" customWidth="1"/>
    <col min="5894" max="5894" width="29.5546875" style="61" customWidth="1"/>
    <col min="5895" max="5895" width="13.109375" style="61" customWidth="1"/>
    <col min="5896" max="5896" width="15" style="61" customWidth="1"/>
    <col min="5897" max="5897" width="11.6640625" style="61" customWidth="1"/>
    <col min="5898" max="5898" width="19" style="61" customWidth="1"/>
    <col min="5899" max="5899" width="11.109375" style="61" bestFit="1" customWidth="1"/>
    <col min="5900" max="5900" width="23.33203125" style="61" customWidth="1"/>
    <col min="5901" max="6144" width="8.88671875" style="61"/>
    <col min="6145" max="6145" width="6.6640625" style="61" customWidth="1"/>
    <col min="6146" max="6146" width="27.88671875" style="61" customWidth="1"/>
    <col min="6147" max="6147" width="19.5546875" style="61" customWidth="1"/>
    <col min="6148" max="6148" width="17.88671875" style="61" customWidth="1"/>
    <col min="6149" max="6149" width="13.109375" style="61" customWidth="1"/>
    <col min="6150" max="6150" width="29.5546875" style="61" customWidth="1"/>
    <col min="6151" max="6151" width="13.109375" style="61" customWidth="1"/>
    <col min="6152" max="6152" width="15" style="61" customWidth="1"/>
    <col min="6153" max="6153" width="11.6640625" style="61" customWidth="1"/>
    <col min="6154" max="6154" width="19" style="61" customWidth="1"/>
    <col min="6155" max="6155" width="11.109375" style="61" bestFit="1" customWidth="1"/>
    <col min="6156" max="6156" width="23.33203125" style="61" customWidth="1"/>
    <col min="6157" max="6400" width="8.88671875" style="61"/>
    <col min="6401" max="6401" width="6.6640625" style="61" customWidth="1"/>
    <col min="6402" max="6402" width="27.88671875" style="61" customWidth="1"/>
    <col min="6403" max="6403" width="19.5546875" style="61" customWidth="1"/>
    <col min="6404" max="6404" width="17.88671875" style="61" customWidth="1"/>
    <col min="6405" max="6405" width="13.109375" style="61" customWidth="1"/>
    <col min="6406" max="6406" width="29.5546875" style="61" customWidth="1"/>
    <col min="6407" max="6407" width="13.109375" style="61" customWidth="1"/>
    <col min="6408" max="6408" width="15" style="61" customWidth="1"/>
    <col min="6409" max="6409" width="11.6640625" style="61" customWidth="1"/>
    <col min="6410" max="6410" width="19" style="61" customWidth="1"/>
    <col min="6411" max="6411" width="11.109375" style="61" bestFit="1" customWidth="1"/>
    <col min="6412" max="6412" width="23.33203125" style="61" customWidth="1"/>
    <col min="6413" max="6656" width="8.88671875" style="61"/>
    <col min="6657" max="6657" width="6.6640625" style="61" customWidth="1"/>
    <col min="6658" max="6658" width="27.88671875" style="61" customWidth="1"/>
    <col min="6659" max="6659" width="19.5546875" style="61" customWidth="1"/>
    <col min="6660" max="6660" width="17.88671875" style="61" customWidth="1"/>
    <col min="6661" max="6661" width="13.109375" style="61" customWidth="1"/>
    <col min="6662" max="6662" width="29.5546875" style="61" customWidth="1"/>
    <col min="6663" max="6663" width="13.109375" style="61" customWidth="1"/>
    <col min="6664" max="6664" width="15" style="61" customWidth="1"/>
    <col min="6665" max="6665" width="11.6640625" style="61" customWidth="1"/>
    <col min="6666" max="6666" width="19" style="61" customWidth="1"/>
    <col min="6667" max="6667" width="11.109375" style="61" bestFit="1" customWidth="1"/>
    <col min="6668" max="6668" width="23.33203125" style="61" customWidth="1"/>
    <col min="6669" max="6912" width="8.88671875" style="61"/>
    <col min="6913" max="6913" width="6.6640625" style="61" customWidth="1"/>
    <col min="6914" max="6914" width="27.88671875" style="61" customWidth="1"/>
    <col min="6915" max="6915" width="19.5546875" style="61" customWidth="1"/>
    <col min="6916" max="6916" width="17.88671875" style="61" customWidth="1"/>
    <col min="6917" max="6917" width="13.109375" style="61" customWidth="1"/>
    <col min="6918" max="6918" width="29.5546875" style="61" customWidth="1"/>
    <col min="6919" max="6919" width="13.109375" style="61" customWidth="1"/>
    <col min="6920" max="6920" width="15" style="61" customWidth="1"/>
    <col min="6921" max="6921" width="11.6640625" style="61" customWidth="1"/>
    <col min="6922" max="6922" width="19" style="61" customWidth="1"/>
    <col min="6923" max="6923" width="11.109375" style="61" bestFit="1" customWidth="1"/>
    <col min="6924" max="6924" width="23.33203125" style="61" customWidth="1"/>
    <col min="6925" max="7168" width="8.88671875" style="61"/>
    <col min="7169" max="7169" width="6.6640625" style="61" customWidth="1"/>
    <col min="7170" max="7170" width="27.88671875" style="61" customWidth="1"/>
    <col min="7171" max="7171" width="19.5546875" style="61" customWidth="1"/>
    <col min="7172" max="7172" width="17.88671875" style="61" customWidth="1"/>
    <col min="7173" max="7173" width="13.109375" style="61" customWidth="1"/>
    <col min="7174" max="7174" width="29.5546875" style="61" customWidth="1"/>
    <col min="7175" max="7175" width="13.109375" style="61" customWidth="1"/>
    <col min="7176" max="7176" width="15" style="61" customWidth="1"/>
    <col min="7177" max="7177" width="11.6640625" style="61" customWidth="1"/>
    <col min="7178" max="7178" width="19" style="61" customWidth="1"/>
    <col min="7179" max="7179" width="11.109375" style="61" bestFit="1" customWidth="1"/>
    <col min="7180" max="7180" width="23.33203125" style="61" customWidth="1"/>
    <col min="7181" max="7424" width="8.88671875" style="61"/>
    <col min="7425" max="7425" width="6.6640625" style="61" customWidth="1"/>
    <col min="7426" max="7426" width="27.88671875" style="61" customWidth="1"/>
    <col min="7427" max="7427" width="19.5546875" style="61" customWidth="1"/>
    <col min="7428" max="7428" width="17.88671875" style="61" customWidth="1"/>
    <col min="7429" max="7429" width="13.109375" style="61" customWidth="1"/>
    <col min="7430" max="7430" width="29.5546875" style="61" customWidth="1"/>
    <col min="7431" max="7431" width="13.109375" style="61" customWidth="1"/>
    <col min="7432" max="7432" width="15" style="61" customWidth="1"/>
    <col min="7433" max="7433" width="11.6640625" style="61" customWidth="1"/>
    <col min="7434" max="7434" width="19" style="61" customWidth="1"/>
    <col min="7435" max="7435" width="11.109375" style="61" bestFit="1" customWidth="1"/>
    <col min="7436" max="7436" width="23.33203125" style="61" customWidth="1"/>
    <col min="7437" max="7680" width="8.88671875" style="61"/>
    <col min="7681" max="7681" width="6.6640625" style="61" customWidth="1"/>
    <col min="7682" max="7682" width="27.88671875" style="61" customWidth="1"/>
    <col min="7683" max="7683" width="19.5546875" style="61" customWidth="1"/>
    <col min="7684" max="7684" width="17.88671875" style="61" customWidth="1"/>
    <col min="7685" max="7685" width="13.109375" style="61" customWidth="1"/>
    <col min="7686" max="7686" width="29.5546875" style="61" customWidth="1"/>
    <col min="7687" max="7687" width="13.109375" style="61" customWidth="1"/>
    <col min="7688" max="7688" width="15" style="61" customWidth="1"/>
    <col min="7689" max="7689" width="11.6640625" style="61" customWidth="1"/>
    <col min="7690" max="7690" width="19" style="61" customWidth="1"/>
    <col min="7691" max="7691" width="11.109375" style="61" bestFit="1" customWidth="1"/>
    <col min="7692" max="7692" width="23.33203125" style="61" customWidth="1"/>
    <col min="7693" max="7936" width="8.88671875" style="61"/>
    <col min="7937" max="7937" width="6.6640625" style="61" customWidth="1"/>
    <col min="7938" max="7938" width="27.88671875" style="61" customWidth="1"/>
    <col min="7939" max="7939" width="19.5546875" style="61" customWidth="1"/>
    <col min="7940" max="7940" width="17.88671875" style="61" customWidth="1"/>
    <col min="7941" max="7941" width="13.109375" style="61" customWidth="1"/>
    <col min="7942" max="7942" width="29.5546875" style="61" customWidth="1"/>
    <col min="7943" max="7943" width="13.109375" style="61" customWidth="1"/>
    <col min="7944" max="7944" width="15" style="61" customWidth="1"/>
    <col min="7945" max="7945" width="11.6640625" style="61" customWidth="1"/>
    <col min="7946" max="7946" width="19" style="61" customWidth="1"/>
    <col min="7947" max="7947" width="11.109375" style="61" bestFit="1" customWidth="1"/>
    <col min="7948" max="7948" width="23.33203125" style="61" customWidth="1"/>
    <col min="7949" max="8192" width="8.88671875" style="61"/>
    <col min="8193" max="8193" width="6.6640625" style="61" customWidth="1"/>
    <col min="8194" max="8194" width="27.88671875" style="61" customWidth="1"/>
    <col min="8195" max="8195" width="19.5546875" style="61" customWidth="1"/>
    <col min="8196" max="8196" width="17.88671875" style="61" customWidth="1"/>
    <col min="8197" max="8197" width="13.109375" style="61" customWidth="1"/>
    <col min="8198" max="8198" width="29.5546875" style="61" customWidth="1"/>
    <col min="8199" max="8199" width="13.109375" style="61" customWidth="1"/>
    <col min="8200" max="8200" width="15" style="61" customWidth="1"/>
    <col min="8201" max="8201" width="11.6640625" style="61" customWidth="1"/>
    <col min="8202" max="8202" width="19" style="61" customWidth="1"/>
    <col min="8203" max="8203" width="11.109375" style="61" bestFit="1" customWidth="1"/>
    <col min="8204" max="8204" width="23.33203125" style="61" customWidth="1"/>
    <col min="8205" max="8448" width="8.88671875" style="61"/>
    <col min="8449" max="8449" width="6.6640625" style="61" customWidth="1"/>
    <col min="8450" max="8450" width="27.88671875" style="61" customWidth="1"/>
    <col min="8451" max="8451" width="19.5546875" style="61" customWidth="1"/>
    <col min="8452" max="8452" width="17.88671875" style="61" customWidth="1"/>
    <col min="8453" max="8453" width="13.109375" style="61" customWidth="1"/>
    <col min="8454" max="8454" width="29.5546875" style="61" customWidth="1"/>
    <col min="8455" max="8455" width="13.109375" style="61" customWidth="1"/>
    <col min="8456" max="8456" width="15" style="61" customWidth="1"/>
    <col min="8457" max="8457" width="11.6640625" style="61" customWidth="1"/>
    <col min="8458" max="8458" width="19" style="61" customWidth="1"/>
    <col min="8459" max="8459" width="11.109375" style="61" bestFit="1" customWidth="1"/>
    <col min="8460" max="8460" width="23.33203125" style="61" customWidth="1"/>
    <col min="8461" max="8704" width="8.88671875" style="61"/>
    <col min="8705" max="8705" width="6.6640625" style="61" customWidth="1"/>
    <col min="8706" max="8706" width="27.88671875" style="61" customWidth="1"/>
    <col min="8707" max="8707" width="19.5546875" style="61" customWidth="1"/>
    <col min="8708" max="8708" width="17.88671875" style="61" customWidth="1"/>
    <col min="8709" max="8709" width="13.109375" style="61" customWidth="1"/>
    <col min="8710" max="8710" width="29.5546875" style="61" customWidth="1"/>
    <col min="8711" max="8711" width="13.109375" style="61" customWidth="1"/>
    <col min="8712" max="8712" width="15" style="61" customWidth="1"/>
    <col min="8713" max="8713" width="11.6640625" style="61" customWidth="1"/>
    <col min="8714" max="8714" width="19" style="61" customWidth="1"/>
    <col min="8715" max="8715" width="11.109375" style="61" bestFit="1" customWidth="1"/>
    <col min="8716" max="8716" width="23.33203125" style="61" customWidth="1"/>
    <col min="8717" max="8960" width="8.88671875" style="61"/>
    <col min="8961" max="8961" width="6.6640625" style="61" customWidth="1"/>
    <col min="8962" max="8962" width="27.88671875" style="61" customWidth="1"/>
    <col min="8963" max="8963" width="19.5546875" style="61" customWidth="1"/>
    <col min="8964" max="8964" width="17.88671875" style="61" customWidth="1"/>
    <col min="8965" max="8965" width="13.109375" style="61" customWidth="1"/>
    <col min="8966" max="8966" width="29.5546875" style="61" customWidth="1"/>
    <col min="8967" max="8967" width="13.109375" style="61" customWidth="1"/>
    <col min="8968" max="8968" width="15" style="61" customWidth="1"/>
    <col min="8969" max="8969" width="11.6640625" style="61" customWidth="1"/>
    <col min="8970" max="8970" width="19" style="61" customWidth="1"/>
    <col min="8971" max="8971" width="11.109375" style="61" bestFit="1" customWidth="1"/>
    <col min="8972" max="8972" width="23.33203125" style="61" customWidth="1"/>
    <col min="8973" max="9216" width="8.88671875" style="61"/>
    <col min="9217" max="9217" width="6.6640625" style="61" customWidth="1"/>
    <col min="9218" max="9218" width="27.88671875" style="61" customWidth="1"/>
    <col min="9219" max="9219" width="19.5546875" style="61" customWidth="1"/>
    <col min="9220" max="9220" width="17.88671875" style="61" customWidth="1"/>
    <col min="9221" max="9221" width="13.109375" style="61" customWidth="1"/>
    <col min="9222" max="9222" width="29.5546875" style="61" customWidth="1"/>
    <col min="9223" max="9223" width="13.109375" style="61" customWidth="1"/>
    <col min="9224" max="9224" width="15" style="61" customWidth="1"/>
    <col min="9225" max="9225" width="11.6640625" style="61" customWidth="1"/>
    <col min="9226" max="9226" width="19" style="61" customWidth="1"/>
    <col min="9227" max="9227" width="11.109375" style="61" bestFit="1" customWidth="1"/>
    <col min="9228" max="9228" width="23.33203125" style="61" customWidth="1"/>
    <col min="9229" max="9472" width="8.88671875" style="61"/>
    <col min="9473" max="9473" width="6.6640625" style="61" customWidth="1"/>
    <col min="9474" max="9474" width="27.88671875" style="61" customWidth="1"/>
    <col min="9475" max="9475" width="19.5546875" style="61" customWidth="1"/>
    <col min="9476" max="9476" width="17.88671875" style="61" customWidth="1"/>
    <col min="9477" max="9477" width="13.109375" style="61" customWidth="1"/>
    <col min="9478" max="9478" width="29.5546875" style="61" customWidth="1"/>
    <col min="9479" max="9479" width="13.109375" style="61" customWidth="1"/>
    <col min="9480" max="9480" width="15" style="61" customWidth="1"/>
    <col min="9481" max="9481" width="11.6640625" style="61" customWidth="1"/>
    <col min="9482" max="9482" width="19" style="61" customWidth="1"/>
    <col min="9483" max="9483" width="11.109375" style="61" bestFit="1" customWidth="1"/>
    <col min="9484" max="9484" width="23.33203125" style="61" customWidth="1"/>
    <col min="9485" max="9728" width="8.88671875" style="61"/>
    <col min="9729" max="9729" width="6.6640625" style="61" customWidth="1"/>
    <col min="9730" max="9730" width="27.88671875" style="61" customWidth="1"/>
    <col min="9731" max="9731" width="19.5546875" style="61" customWidth="1"/>
    <col min="9732" max="9732" width="17.88671875" style="61" customWidth="1"/>
    <col min="9733" max="9733" width="13.109375" style="61" customWidth="1"/>
    <col min="9734" max="9734" width="29.5546875" style="61" customWidth="1"/>
    <col min="9735" max="9735" width="13.109375" style="61" customWidth="1"/>
    <col min="9736" max="9736" width="15" style="61" customWidth="1"/>
    <col min="9737" max="9737" width="11.6640625" style="61" customWidth="1"/>
    <col min="9738" max="9738" width="19" style="61" customWidth="1"/>
    <col min="9739" max="9739" width="11.109375" style="61" bestFit="1" customWidth="1"/>
    <col min="9740" max="9740" width="23.33203125" style="61" customWidth="1"/>
    <col min="9741" max="9984" width="8.88671875" style="61"/>
    <col min="9985" max="9985" width="6.6640625" style="61" customWidth="1"/>
    <col min="9986" max="9986" width="27.88671875" style="61" customWidth="1"/>
    <col min="9987" max="9987" width="19.5546875" style="61" customWidth="1"/>
    <col min="9988" max="9988" width="17.88671875" style="61" customWidth="1"/>
    <col min="9989" max="9989" width="13.109375" style="61" customWidth="1"/>
    <col min="9990" max="9990" width="29.5546875" style="61" customWidth="1"/>
    <col min="9991" max="9991" width="13.109375" style="61" customWidth="1"/>
    <col min="9992" max="9992" width="15" style="61" customWidth="1"/>
    <col min="9993" max="9993" width="11.6640625" style="61" customWidth="1"/>
    <col min="9994" max="9994" width="19" style="61" customWidth="1"/>
    <col min="9995" max="9995" width="11.109375" style="61" bestFit="1" customWidth="1"/>
    <col min="9996" max="9996" width="23.33203125" style="61" customWidth="1"/>
    <col min="9997" max="10240" width="8.88671875" style="61"/>
    <col min="10241" max="10241" width="6.6640625" style="61" customWidth="1"/>
    <col min="10242" max="10242" width="27.88671875" style="61" customWidth="1"/>
    <col min="10243" max="10243" width="19.5546875" style="61" customWidth="1"/>
    <col min="10244" max="10244" width="17.88671875" style="61" customWidth="1"/>
    <col min="10245" max="10245" width="13.109375" style="61" customWidth="1"/>
    <col min="10246" max="10246" width="29.5546875" style="61" customWidth="1"/>
    <col min="10247" max="10247" width="13.109375" style="61" customWidth="1"/>
    <col min="10248" max="10248" width="15" style="61" customWidth="1"/>
    <col min="10249" max="10249" width="11.6640625" style="61" customWidth="1"/>
    <col min="10250" max="10250" width="19" style="61" customWidth="1"/>
    <col min="10251" max="10251" width="11.109375" style="61" bestFit="1" customWidth="1"/>
    <col min="10252" max="10252" width="23.33203125" style="61" customWidth="1"/>
    <col min="10253" max="10496" width="8.88671875" style="61"/>
    <col min="10497" max="10497" width="6.6640625" style="61" customWidth="1"/>
    <col min="10498" max="10498" width="27.88671875" style="61" customWidth="1"/>
    <col min="10499" max="10499" width="19.5546875" style="61" customWidth="1"/>
    <col min="10500" max="10500" width="17.88671875" style="61" customWidth="1"/>
    <col min="10501" max="10501" width="13.109375" style="61" customWidth="1"/>
    <col min="10502" max="10502" width="29.5546875" style="61" customWidth="1"/>
    <col min="10503" max="10503" width="13.109375" style="61" customWidth="1"/>
    <col min="10504" max="10504" width="15" style="61" customWidth="1"/>
    <col min="10505" max="10505" width="11.6640625" style="61" customWidth="1"/>
    <col min="10506" max="10506" width="19" style="61" customWidth="1"/>
    <col min="10507" max="10507" width="11.109375" style="61" bestFit="1" customWidth="1"/>
    <col min="10508" max="10508" width="23.33203125" style="61" customWidth="1"/>
    <col min="10509" max="10752" width="8.88671875" style="61"/>
    <col min="10753" max="10753" width="6.6640625" style="61" customWidth="1"/>
    <col min="10754" max="10754" width="27.88671875" style="61" customWidth="1"/>
    <col min="10755" max="10755" width="19.5546875" style="61" customWidth="1"/>
    <col min="10756" max="10756" width="17.88671875" style="61" customWidth="1"/>
    <col min="10757" max="10757" width="13.109375" style="61" customWidth="1"/>
    <col min="10758" max="10758" width="29.5546875" style="61" customWidth="1"/>
    <col min="10759" max="10759" width="13.109375" style="61" customWidth="1"/>
    <col min="10760" max="10760" width="15" style="61" customWidth="1"/>
    <col min="10761" max="10761" width="11.6640625" style="61" customWidth="1"/>
    <col min="10762" max="10762" width="19" style="61" customWidth="1"/>
    <col min="10763" max="10763" width="11.109375" style="61" bestFit="1" customWidth="1"/>
    <col min="10764" max="10764" width="23.33203125" style="61" customWidth="1"/>
    <col min="10765" max="11008" width="8.88671875" style="61"/>
    <col min="11009" max="11009" width="6.6640625" style="61" customWidth="1"/>
    <col min="11010" max="11010" width="27.88671875" style="61" customWidth="1"/>
    <col min="11011" max="11011" width="19.5546875" style="61" customWidth="1"/>
    <col min="11012" max="11012" width="17.88671875" style="61" customWidth="1"/>
    <col min="11013" max="11013" width="13.109375" style="61" customWidth="1"/>
    <col min="11014" max="11014" width="29.5546875" style="61" customWidth="1"/>
    <col min="11015" max="11015" width="13.109375" style="61" customWidth="1"/>
    <col min="11016" max="11016" width="15" style="61" customWidth="1"/>
    <col min="11017" max="11017" width="11.6640625" style="61" customWidth="1"/>
    <col min="11018" max="11018" width="19" style="61" customWidth="1"/>
    <col min="11019" max="11019" width="11.109375" style="61" bestFit="1" customWidth="1"/>
    <col min="11020" max="11020" width="23.33203125" style="61" customWidth="1"/>
    <col min="11021" max="11264" width="8.88671875" style="61"/>
    <col min="11265" max="11265" width="6.6640625" style="61" customWidth="1"/>
    <col min="11266" max="11266" width="27.88671875" style="61" customWidth="1"/>
    <col min="11267" max="11267" width="19.5546875" style="61" customWidth="1"/>
    <col min="11268" max="11268" width="17.88671875" style="61" customWidth="1"/>
    <col min="11269" max="11269" width="13.109375" style="61" customWidth="1"/>
    <col min="11270" max="11270" width="29.5546875" style="61" customWidth="1"/>
    <col min="11271" max="11271" width="13.109375" style="61" customWidth="1"/>
    <col min="11272" max="11272" width="15" style="61" customWidth="1"/>
    <col min="11273" max="11273" width="11.6640625" style="61" customWidth="1"/>
    <col min="11274" max="11274" width="19" style="61" customWidth="1"/>
    <col min="11275" max="11275" width="11.109375" style="61" bestFit="1" customWidth="1"/>
    <col min="11276" max="11276" width="23.33203125" style="61" customWidth="1"/>
    <col min="11277" max="11520" width="8.88671875" style="61"/>
    <col min="11521" max="11521" width="6.6640625" style="61" customWidth="1"/>
    <col min="11522" max="11522" width="27.88671875" style="61" customWidth="1"/>
    <col min="11523" max="11523" width="19.5546875" style="61" customWidth="1"/>
    <col min="11524" max="11524" width="17.88671875" style="61" customWidth="1"/>
    <col min="11525" max="11525" width="13.109375" style="61" customWidth="1"/>
    <col min="11526" max="11526" width="29.5546875" style="61" customWidth="1"/>
    <col min="11527" max="11527" width="13.109375" style="61" customWidth="1"/>
    <col min="11528" max="11528" width="15" style="61" customWidth="1"/>
    <col min="11529" max="11529" width="11.6640625" style="61" customWidth="1"/>
    <col min="11530" max="11530" width="19" style="61" customWidth="1"/>
    <col min="11531" max="11531" width="11.109375" style="61" bestFit="1" customWidth="1"/>
    <col min="11532" max="11532" width="23.33203125" style="61" customWidth="1"/>
    <col min="11533" max="11776" width="8.88671875" style="61"/>
    <col min="11777" max="11777" width="6.6640625" style="61" customWidth="1"/>
    <col min="11778" max="11778" width="27.88671875" style="61" customWidth="1"/>
    <col min="11779" max="11779" width="19.5546875" style="61" customWidth="1"/>
    <col min="11780" max="11780" width="17.88671875" style="61" customWidth="1"/>
    <col min="11781" max="11781" width="13.109375" style="61" customWidth="1"/>
    <col min="11782" max="11782" width="29.5546875" style="61" customWidth="1"/>
    <col min="11783" max="11783" width="13.109375" style="61" customWidth="1"/>
    <col min="11784" max="11784" width="15" style="61" customWidth="1"/>
    <col min="11785" max="11785" width="11.6640625" style="61" customWidth="1"/>
    <col min="11786" max="11786" width="19" style="61" customWidth="1"/>
    <col min="11787" max="11787" width="11.109375" style="61" bestFit="1" customWidth="1"/>
    <col min="11788" max="11788" width="23.33203125" style="61" customWidth="1"/>
    <col min="11789" max="12032" width="8.88671875" style="61"/>
    <col min="12033" max="12033" width="6.6640625" style="61" customWidth="1"/>
    <col min="12034" max="12034" width="27.88671875" style="61" customWidth="1"/>
    <col min="12035" max="12035" width="19.5546875" style="61" customWidth="1"/>
    <col min="12036" max="12036" width="17.88671875" style="61" customWidth="1"/>
    <col min="12037" max="12037" width="13.109375" style="61" customWidth="1"/>
    <col min="12038" max="12038" width="29.5546875" style="61" customWidth="1"/>
    <col min="12039" max="12039" width="13.109375" style="61" customWidth="1"/>
    <col min="12040" max="12040" width="15" style="61" customWidth="1"/>
    <col min="12041" max="12041" width="11.6640625" style="61" customWidth="1"/>
    <col min="12042" max="12042" width="19" style="61" customWidth="1"/>
    <col min="12043" max="12043" width="11.109375" style="61" bestFit="1" customWidth="1"/>
    <col min="12044" max="12044" width="23.33203125" style="61" customWidth="1"/>
    <col min="12045" max="12288" width="8.88671875" style="61"/>
    <col min="12289" max="12289" width="6.6640625" style="61" customWidth="1"/>
    <col min="12290" max="12290" width="27.88671875" style="61" customWidth="1"/>
    <col min="12291" max="12291" width="19.5546875" style="61" customWidth="1"/>
    <col min="12292" max="12292" width="17.88671875" style="61" customWidth="1"/>
    <col min="12293" max="12293" width="13.109375" style="61" customWidth="1"/>
    <col min="12294" max="12294" width="29.5546875" style="61" customWidth="1"/>
    <col min="12295" max="12295" width="13.109375" style="61" customWidth="1"/>
    <col min="12296" max="12296" width="15" style="61" customWidth="1"/>
    <col min="12297" max="12297" width="11.6640625" style="61" customWidth="1"/>
    <col min="12298" max="12298" width="19" style="61" customWidth="1"/>
    <col min="12299" max="12299" width="11.109375" style="61" bestFit="1" customWidth="1"/>
    <col min="12300" max="12300" width="23.33203125" style="61" customWidth="1"/>
    <col min="12301" max="12544" width="8.88671875" style="61"/>
    <col min="12545" max="12545" width="6.6640625" style="61" customWidth="1"/>
    <col min="12546" max="12546" width="27.88671875" style="61" customWidth="1"/>
    <col min="12547" max="12547" width="19.5546875" style="61" customWidth="1"/>
    <col min="12548" max="12548" width="17.88671875" style="61" customWidth="1"/>
    <col min="12549" max="12549" width="13.109375" style="61" customWidth="1"/>
    <col min="12550" max="12550" width="29.5546875" style="61" customWidth="1"/>
    <col min="12551" max="12551" width="13.109375" style="61" customWidth="1"/>
    <col min="12552" max="12552" width="15" style="61" customWidth="1"/>
    <col min="12553" max="12553" width="11.6640625" style="61" customWidth="1"/>
    <col min="12554" max="12554" width="19" style="61" customWidth="1"/>
    <col min="12555" max="12555" width="11.109375" style="61" bestFit="1" customWidth="1"/>
    <col min="12556" max="12556" width="23.33203125" style="61" customWidth="1"/>
    <col min="12557" max="12800" width="8.88671875" style="61"/>
    <col min="12801" max="12801" width="6.6640625" style="61" customWidth="1"/>
    <col min="12802" max="12802" width="27.88671875" style="61" customWidth="1"/>
    <col min="12803" max="12803" width="19.5546875" style="61" customWidth="1"/>
    <col min="12804" max="12804" width="17.88671875" style="61" customWidth="1"/>
    <col min="12805" max="12805" width="13.109375" style="61" customWidth="1"/>
    <col min="12806" max="12806" width="29.5546875" style="61" customWidth="1"/>
    <col min="12807" max="12807" width="13.109375" style="61" customWidth="1"/>
    <col min="12808" max="12808" width="15" style="61" customWidth="1"/>
    <col min="12809" max="12809" width="11.6640625" style="61" customWidth="1"/>
    <col min="12810" max="12810" width="19" style="61" customWidth="1"/>
    <col min="12811" max="12811" width="11.109375" style="61" bestFit="1" customWidth="1"/>
    <col min="12812" max="12812" width="23.33203125" style="61" customWidth="1"/>
    <col min="12813" max="13056" width="8.88671875" style="61"/>
    <col min="13057" max="13057" width="6.6640625" style="61" customWidth="1"/>
    <col min="13058" max="13058" width="27.88671875" style="61" customWidth="1"/>
    <col min="13059" max="13059" width="19.5546875" style="61" customWidth="1"/>
    <col min="13060" max="13060" width="17.88671875" style="61" customWidth="1"/>
    <col min="13061" max="13061" width="13.109375" style="61" customWidth="1"/>
    <col min="13062" max="13062" width="29.5546875" style="61" customWidth="1"/>
    <col min="13063" max="13063" width="13.109375" style="61" customWidth="1"/>
    <col min="13064" max="13064" width="15" style="61" customWidth="1"/>
    <col min="13065" max="13065" width="11.6640625" style="61" customWidth="1"/>
    <col min="13066" max="13066" width="19" style="61" customWidth="1"/>
    <col min="13067" max="13067" width="11.109375" style="61" bestFit="1" customWidth="1"/>
    <col min="13068" max="13068" width="23.33203125" style="61" customWidth="1"/>
    <col min="13069" max="13312" width="8.88671875" style="61"/>
    <col min="13313" max="13313" width="6.6640625" style="61" customWidth="1"/>
    <col min="13314" max="13314" width="27.88671875" style="61" customWidth="1"/>
    <col min="13315" max="13315" width="19.5546875" style="61" customWidth="1"/>
    <col min="13316" max="13316" width="17.88671875" style="61" customWidth="1"/>
    <col min="13317" max="13317" width="13.109375" style="61" customWidth="1"/>
    <col min="13318" max="13318" width="29.5546875" style="61" customWidth="1"/>
    <col min="13319" max="13319" width="13.109375" style="61" customWidth="1"/>
    <col min="13320" max="13320" width="15" style="61" customWidth="1"/>
    <col min="13321" max="13321" width="11.6640625" style="61" customWidth="1"/>
    <col min="13322" max="13322" width="19" style="61" customWidth="1"/>
    <col min="13323" max="13323" width="11.109375" style="61" bestFit="1" customWidth="1"/>
    <col min="13324" max="13324" width="23.33203125" style="61" customWidth="1"/>
    <col min="13325" max="13568" width="8.88671875" style="61"/>
    <col min="13569" max="13569" width="6.6640625" style="61" customWidth="1"/>
    <col min="13570" max="13570" width="27.88671875" style="61" customWidth="1"/>
    <col min="13571" max="13571" width="19.5546875" style="61" customWidth="1"/>
    <col min="13572" max="13572" width="17.88671875" style="61" customWidth="1"/>
    <col min="13573" max="13573" width="13.109375" style="61" customWidth="1"/>
    <col min="13574" max="13574" width="29.5546875" style="61" customWidth="1"/>
    <col min="13575" max="13575" width="13.109375" style="61" customWidth="1"/>
    <col min="13576" max="13576" width="15" style="61" customWidth="1"/>
    <col min="13577" max="13577" width="11.6640625" style="61" customWidth="1"/>
    <col min="13578" max="13578" width="19" style="61" customWidth="1"/>
    <col min="13579" max="13579" width="11.109375" style="61" bestFit="1" customWidth="1"/>
    <col min="13580" max="13580" width="23.33203125" style="61" customWidth="1"/>
    <col min="13581" max="13824" width="8.88671875" style="61"/>
    <col min="13825" max="13825" width="6.6640625" style="61" customWidth="1"/>
    <col min="13826" max="13826" width="27.88671875" style="61" customWidth="1"/>
    <col min="13827" max="13827" width="19.5546875" style="61" customWidth="1"/>
    <col min="13828" max="13828" width="17.88671875" style="61" customWidth="1"/>
    <col min="13829" max="13829" width="13.109375" style="61" customWidth="1"/>
    <col min="13830" max="13830" width="29.5546875" style="61" customWidth="1"/>
    <col min="13831" max="13831" width="13.109375" style="61" customWidth="1"/>
    <col min="13832" max="13832" width="15" style="61" customWidth="1"/>
    <col min="13833" max="13833" width="11.6640625" style="61" customWidth="1"/>
    <col min="13834" max="13834" width="19" style="61" customWidth="1"/>
    <col min="13835" max="13835" width="11.109375" style="61" bestFit="1" customWidth="1"/>
    <col min="13836" max="13836" width="23.33203125" style="61" customWidth="1"/>
    <col min="13837" max="14080" width="8.88671875" style="61"/>
    <col min="14081" max="14081" width="6.6640625" style="61" customWidth="1"/>
    <col min="14082" max="14082" width="27.88671875" style="61" customWidth="1"/>
    <col min="14083" max="14083" width="19.5546875" style="61" customWidth="1"/>
    <col min="14084" max="14084" width="17.88671875" style="61" customWidth="1"/>
    <col min="14085" max="14085" width="13.109375" style="61" customWidth="1"/>
    <col min="14086" max="14086" width="29.5546875" style="61" customWidth="1"/>
    <col min="14087" max="14087" width="13.109375" style="61" customWidth="1"/>
    <col min="14088" max="14088" width="15" style="61" customWidth="1"/>
    <col min="14089" max="14089" width="11.6640625" style="61" customWidth="1"/>
    <col min="14090" max="14090" width="19" style="61" customWidth="1"/>
    <col min="14091" max="14091" width="11.109375" style="61" bestFit="1" customWidth="1"/>
    <col min="14092" max="14092" width="23.33203125" style="61" customWidth="1"/>
    <col min="14093" max="14336" width="8.88671875" style="61"/>
    <col min="14337" max="14337" width="6.6640625" style="61" customWidth="1"/>
    <col min="14338" max="14338" width="27.88671875" style="61" customWidth="1"/>
    <col min="14339" max="14339" width="19.5546875" style="61" customWidth="1"/>
    <col min="14340" max="14340" width="17.88671875" style="61" customWidth="1"/>
    <col min="14341" max="14341" width="13.109375" style="61" customWidth="1"/>
    <col min="14342" max="14342" width="29.5546875" style="61" customWidth="1"/>
    <col min="14343" max="14343" width="13.109375" style="61" customWidth="1"/>
    <col min="14344" max="14344" width="15" style="61" customWidth="1"/>
    <col min="14345" max="14345" width="11.6640625" style="61" customWidth="1"/>
    <col min="14346" max="14346" width="19" style="61" customWidth="1"/>
    <col min="14347" max="14347" width="11.109375" style="61" bestFit="1" customWidth="1"/>
    <col min="14348" max="14348" width="23.33203125" style="61" customWidth="1"/>
    <col min="14349" max="14592" width="8.88671875" style="61"/>
    <col min="14593" max="14593" width="6.6640625" style="61" customWidth="1"/>
    <col min="14594" max="14594" width="27.88671875" style="61" customWidth="1"/>
    <col min="14595" max="14595" width="19.5546875" style="61" customWidth="1"/>
    <col min="14596" max="14596" width="17.88671875" style="61" customWidth="1"/>
    <col min="14597" max="14597" width="13.109375" style="61" customWidth="1"/>
    <col min="14598" max="14598" width="29.5546875" style="61" customWidth="1"/>
    <col min="14599" max="14599" width="13.109375" style="61" customWidth="1"/>
    <col min="14600" max="14600" width="15" style="61" customWidth="1"/>
    <col min="14601" max="14601" width="11.6640625" style="61" customWidth="1"/>
    <col min="14602" max="14602" width="19" style="61" customWidth="1"/>
    <col min="14603" max="14603" width="11.109375" style="61" bestFit="1" customWidth="1"/>
    <col min="14604" max="14604" width="23.33203125" style="61" customWidth="1"/>
    <col min="14605" max="14848" width="8.88671875" style="61"/>
    <col min="14849" max="14849" width="6.6640625" style="61" customWidth="1"/>
    <col min="14850" max="14850" width="27.88671875" style="61" customWidth="1"/>
    <col min="14851" max="14851" width="19.5546875" style="61" customWidth="1"/>
    <col min="14852" max="14852" width="17.88671875" style="61" customWidth="1"/>
    <col min="14853" max="14853" width="13.109375" style="61" customWidth="1"/>
    <col min="14854" max="14854" width="29.5546875" style="61" customWidth="1"/>
    <col min="14855" max="14855" width="13.109375" style="61" customWidth="1"/>
    <col min="14856" max="14856" width="15" style="61" customWidth="1"/>
    <col min="14857" max="14857" width="11.6640625" style="61" customWidth="1"/>
    <col min="14858" max="14858" width="19" style="61" customWidth="1"/>
    <col min="14859" max="14859" width="11.109375" style="61" bestFit="1" customWidth="1"/>
    <col min="14860" max="14860" width="23.33203125" style="61" customWidth="1"/>
    <col min="14861" max="15104" width="8.88671875" style="61"/>
    <col min="15105" max="15105" width="6.6640625" style="61" customWidth="1"/>
    <col min="15106" max="15106" width="27.88671875" style="61" customWidth="1"/>
    <col min="15107" max="15107" width="19.5546875" style="61" customWidth="1"/>
    <col min="15108" max="15108" width="17.88671875" style="61" customWidth="1"/>
    <col min="15109" max="15109" width="13.109375" style="61" customWidth="1"/>
    <col min="15110" max="15110" width="29.5546875" style="61" customWidth="1"/>
    <col min="15111" max="15111" width="13.109375" style="61" customWidth="1"/>
    <col min="15112" max="15112" width="15" style="61" customWidth="1"/>
    <col min="15113" max="15113" width="11.6640625" style="61" customWidth="1"/>
    <col min="15114" max="15114" width="19" style="61" customWidth="1"/>
    <col min="15115" max="15115" width="11.109375" style="61" bestFit="1" customWidth="1"/>
    <col min="15116" max="15116" width="23.33203125" style="61" customWidth="1"/>
    <col min="15117" max="15360" width="8.88671875" style="61"/>
    <col min="15361" max="15361" width="6.6640625" style="61" customWidth="1"/>
    <col min="15362" max="15362" width="27.88671875" style="61" customWidth="1"/>
    <col min="15363" max="15363" width="19.5546875" style="61" customWidth="1"/>
    <col min="15364" max="15364" width="17.88671875" style="61" customWidth="1"/>
    <col min="15365" max="15365" width="13.109375" style="61" customWidth="1"/>
    <col min="15366" max="15366" width="29.5546875" style="61" customWidth="1"/>
    <col min="15367" max="15367" width="13.109375" style="61" customWidth="1"/>
    <col min="15368" max="15368" width="15" style="61" customWidth="1"/>
    <col min="15369" max="15369" width="11.6640625" style="61" customWidth="1"/>
    <col min="15370" max="15370" width="19" style="61" customWidth="1"/>
    <col min="15371" max="15371" width="11.109375" style="61" bestFit="1" customWidth="1"/>
    <col min="15372" max="15372" width="23.33203125" style="61" customWidth="1"/>
    <col min="15373" max="15616" width="8.88671875" style="61"/>
    <col min="15617" max="15617" width="6.6640625" style="61" customWidth="1"/>
    <col min="15618" max="15618" width="27.88671875" style="61" customWidth="1"/>
    <col min="15619" max="15619" width="19.5546875" style="61" customWidth="1"/>
    <col min="15620" max="15620" width="17.88671875" style="61" customWidth="1"/>
    <col min="15621" max="15621" width="13.109375" style="61" customWidth="1"/>
    <col min="15622" max="15622" width="29.5546875" style="61" customWidth="1"/>
    <col min="15623" max="15623" width="13.109375" style="61" customWidth="1"/>
    <col min="15624" max="15624" width="15" style="61" customWidth="1"/>
    <col min="15625" max="15625" width="11.6640625" style="61" customWidth="1"/>
    <col min="15626" max="15626" width="19" style="61" customWidth="1"/>
    <col min="15627" max="15627" width="11.109375" style="61" bestFit="1" customWidth="1"/>
    <col min="15628" max="15628" width="23.33203125" style="61" customWidth="1"/>
    <col min="15629" max="15872" width="8.88671875" style="61"/>
    <col min="15873" max="15873" width="6.6640625" style="61" customWidth="1"/>
    <col min="15874" max="15874" width="27.88671875" style="61" customWidth="1"/>
    <col min="15875" max="15875" width="19.5546875" style="61" customWidth="1"/>
    <col min="15876" max="15876" width="17.88671875" style="61" customWidth="1"/>
    <col min="15877" max="15877" width="13.109375" style="61" customWidth="1"/>
    <col min="15878" max="15878" width="29.5546875" style="61" customWidth="1"/>
    <col min="15879" max="15879" width="13.109375" style="61" customWidth="1"/>
    <col min="15880" max="15880" width="15" style="61" customWidth="1"/>
    <col min="15881" max="15881" width="11.6640625" style="61" customWidth="1"/>
    <col min="15882" max="15882" width="19" style="61" customWidth="1"/>
    <col min="15883" max="15883" width="11.109375" style="61" bestFit="1" customWidth="1"/>
    <col min="15884" max="15884" width="23.33203125" style="61" customWidth="1"/>
    <col min="15885" max="16128" width="8.88671875" style="61"/>
    <col min="16129" max="16129" width="6.6640625" style="61" customWidth="1"/>
    <col min="16130" max="16130" width="27.88671875" style="61" customWidth="1"/>
    <col min="16131" max="16131" width="19.5546875" style="61" customWidth="1"/>
    <col min="16132" max="16132" width="17.88671875" style="61" customWidth="1"/>
    <col min="16133" max="16133" width="13.109375" style="61" customWidth="1"/>
    <col min="16134" max="16134" width="29.5546875" style="61" customWidth="1"/>
    <col min="16135" max="16135" width="13.109375" style="61" customWidth="1"/>
    <col min="16136" max="16136" width="15" style="61" customWidth="1"/>
    <col min="16137" max="16137" width="11.6640625" style="61" customWidth="1"/>
    <col min="16138" max="16138" width="19" style="61" customWidth="1"/>
    <col min="16139" max="16139" width="11.109375" style="61" bestFit="1" customWidth="1"/>
    <col min="16140" max="16140" width="23.33203125" style="61" customWidth="1"/>
    <col min="16141" max="16384" width="8.88671875" style="61"/>
  </cols>
  <sheetData>
    <row r="1" spans="1:12" ht="14.4" thickBot="1" x14ac:dyDescent="0.3">
      <c r="A1" s="62" t="s">
        <v>42</v>
      </c>
      <c r="B1" s="63" t="s">
        <v>43</v>
      </c>
      <c r="C1" s="64" t="s">
        <v>44</v>
      </c>
      <c r="D1" s="64"/>
      <c r="E1" s="64" t="s">
        <v>45</v>
      </c>
      <c r="F1" s="65" t="s">
        <v>46</v>
      </c>
    </row>
    <row r="2" spans="1:12" ht="14.4" x14ac:dyDescent="0.3">
      <c r="A2" s="66" t="s">
        <v>11</v>
      </c>
      <c r="B2" s="67" t="s">
        <v>122</v>
      </c>
      <c r="C2" s="67" t="s">
        <v>47</v>
      </c>
      <c r="D2" s="67" t="s">
        <v>48</v>
      </c>
      <c r="E2" s="68"/>
      <c r="F2" s="69" t="s">
        <v>49</v>
      </c>
      <c r="G2" s="70" t="s">
        <v>60</v>
      </c>
    </row>
    <row r="3" spans="1:12" ht="14.4" x14ac:dyDescent="0.3">
      <c r="A3" s="71" t="s">
        <v>14</v>
      </c>
      <c r="B3" s="72" t="s">
        <v>123</v>
      </c>
      <c r="C3" s="72" t="s">
        <v>50</v>
      </c>
      <c r="D3" s="72" t="s">
        <v>51</v>
      </c>
      <c r="E3" s="73"/>
      <c r="F3" s="69" t="s">
        <v>52</v>
      </c>
      <c r="G3" s="70" t="s">
        <v>60</v>
      </c>
    </row>
    <row r="4" spans="1:12" ht="14.4" x14ac:dyDescent="0.3">
      <c r="A4" s="74" t="s">
        <v>15</v>
      </c>
      <c r="B4" s="75" t="s">
        <v>124</v>
      </c>
      <c r="C4" s="75" t="s">
        <v>53</v>
      </c>
      <c r="D4" s="75" t="s">
        <v>54</v>
      </c>
      <c r="E4" s="73"/>
      <c r="F4" s="69" t="s">
        <v>49</v>
      </c>
      <c r="G4" s="76" t="s">
        <v>26</v>
      </c>
    </row>
    <row r="5" spans="1:12" ht="14.4" x14ac:dyDescent="0.3">
      <c r="A5" s="77" t="s">
        <v>16</v>
      </c>
      <c r="B5" s="78" t="s">
        <v>125</v>
      </c>
      <c r="C5" s="78" t="s">
        <v>91</v>
      </c>
      <c r="D5" s="78" t="s">
        <v>92</v>
      </c>
      <c r="E5" s="122"/>
      <c r="F5" s="69" t="s">
        <v>93</v>
      </c>
      <c r="G5" s="79" t="s">
        <v>27</v>
      </c>
    </row>
    <row r="6" spans="1:12" ht="14.4" x14ac:dyDescent="0.3">
      <c r="A6" s="82" t="s">
        <v>17</v>
      </c>
      <c r="B6" s="83" t="s">
        <v>126</v>
      </c>
      <c r="C6" s="83" t="s">
        <v>58</v>
      </c>
      <c r="D6" s="83" t="s">
        <v>59</v>
      </c>
      <c r="E6" s="73"/>
      <c r="F6" s="69"/>
      <c r="G6" s="84" t="s">
        <v>25</v>
      </c>
    </row>
    <row r="7" spans="1:12" ht="14.4" x14ac:dyDescent="0.3">
      <c r="A7" s="77" t="s">
        <v>18</v>
      </c>
      <c r="B7" s="78" t="s">
        <v>121</v>
      </c>
      <c r="C7" s="78" t="s">
        <v>61</v>
      </c>
      <c r="D7" s="78" t="s">
        <v>120</v>
      </c>
      <c r="E7" s="73"/>
      <c r="F7" s="69"/>
      <c r="G7" s="79" t="s">
        <v>27</v>
      </c>
      <c r="H7" s="80"/>
      <c r="I7" s="80"/>
      <c r="J7" s="80"/>
      <c r="K7" s="80"/>
      <c r="L7" s="81"/>
    </row>
    <row r="8" spans="1:12" ht="14.4" x14ac:dyDescent="0.3">
      <c r="A8" s="82" t="s">
        <v>19</v>
      </c>
      <c r="B8" s="83" t="s">
        <v>117</v>
      </c>
      <c r="C8" s="83" t="s">
        <v>61</v>
      </c>
      <c r="D8" s="83" t="s">
        <v>62</v>
      </c>
      <c r="E8" s="85"/>
      <c r="F8" s="69" t="s">
        <v>63</v>
      </c>
      <c r="G8" s="84" t="s">
        <v>25</v>
      </c>
      <c r="H8" s="80"/>
      <c r="I8" s="80"/>
      <c r="J8" s="80"/>
      <c r="K8" s="80"/>
      <c r="L8" s="81"/>
    </row>
    <row r="9" spans="1:12" ht="14.4" x14ac:dyDescent="0.3">
      <c r="A9" s="71" t="s">
        <v>20</v>
      </c>
      <c r="B9" s="86" t="s">
        <v>118</v>
      </c>
      <c r="C9" s="86" t="s">
        <v>64</v>
      </c>
      <c r="D9" s="86" t="s">
        <v>65</v>
      </c>
      <c r="E9" s="87"/>
      <c r="F9" s="69"/>
      <c r="G9" s="70" t="s">
        <v>60</v>
      </c>
      <c r="H9" s="80"/>
      <c r="I9" s="80"/>
      <c r="J9" s="80"/>
      <c r="K9" s="80"/>
      <c r="L9" s="81"/>
    </row>
    <row r="10" spans="1:12" ht="14.4" x14ac:dyDescent="0.3">
      <c r="A10" s="74" t="s">
        <v>21</v>
      </c>
      <c r="B10" s="88" t="s">
        <v>119</v>
      </c>
      <c r="C10" s="88" t="s">
        <v>64</v>
      </c>
      <c r="D10" s="88" t="s">
        <v>66</v>
      </c>
      <c r="E10" s="87"/>
      <c r="F10" s="69"/>
      <c r="G10" s="76" t="s">
        <v>26</v>
      </c>
      <c r="H10" s="80"/>
      <c r="I10" s="80"/>
      <c r="J10" s="80"/>
      <c r="K10" s="80"/>
      <c r="L10" s="81"/>
    </row>
    <row r="11" spans="1:12" ht="16.2" customHeight="1" x14ac:dyDescent="0.3">
      <c r="A11" s="74" t="s">
        <v>22</v>
      </c>
      <c r="B11" s="75" t="s">
        <v>127</v>
      </c>
      <c r="C11" s="75" t="s">
        <v>67</v>
      </c>
      <c r="D11" s="75" t="s">
        <v>68</v>
      </c>
      <c r="E11" s="89"/>
      <c r="F11" s="90" t="s">
        <v>69</v>
      </c>
      <c r="G11" s="76" t="s">
        <v>26</v>
      </c>
      <c r="H11" s="80"/>
      <c r="I11" s="80"/>
      <c r="J11" s="80"/>
      <c r="K11" s="80"/>
      <c r="L11" s="81"/>
    </row>
    <row r="12" spans="1:12" ht="14.4" x14ac:dyDescent="0.3">
      <c r="A12" s="77" t="s">
        <v>70</v>
      </c>
      <c r="B12" s="78" t="s">
        <v>114</v>
      </c>
      <c r="C12" s="78" t="s">
        <v>71</v>
      </c>
      <c r="D12" s="78" t="s">
        <v>72</v>
      </c>
      <c r="E12" s="89"/>
      <c r="F12" s="91"/>
      <c r="G12" s="79" t="s">
        <v>27</v>
      </c>
      <c r="H12" s="80"/>
      <c r="I12" s="80"/>
      <c r="J12" s="80"/>
      <c r="K12" s="80"/>
      <c r="L12" s="81"/>
    </row>
    <row r="13" spans="1:12" ht="14.4" x14ac:dyDescent="0.3">
      <c r="A13" s="77" t="s">
        <v>73</v>
      </c>
      <c r="B13" s="78" t="s">
        <v>128</v>
      </c>
      <c r="C13" s="78" t="s">
        <v>74</v>
      </c>
      <c r="D13" s="78" t="s">
        <v>75</v>
      </c>
      <c r="E13" s="73"/>
      <c r="F13" s="69" t="s">
        <v>76</v>
      </c>
      <c r="G13" s="79" t="s">
        <v>27</v>
      </c>
    </row>
    <row r="14" spans="1:12" ht="14.4" x14ac:dyDescent="0.3">
      <c r="A14" s="74" t="s">
        <v>77</v>
      </c>
      <c r="B14" s="75" t="s">
        <v>129</v>
      </c>
      <c r="C14" s="75" t="s">
        <v>78</v>
      </c>
      <c r="D14" s="75" t="s">
        <v>56</v>
      </c>
      <c r="E14" s="73"/>
      <c r="F14" s="91" t="s">
        <v>79</v>
      </c>
      <c r="G14" s="76" t="s">
        <v>26</v>
      </c>
    </row>
    <row r="15" spans="1:12" ht="14.4" x14ac:dyDescent="0.3">
      <c r="A15" s="82" t="s">
        <v>80</v>
      </c>
      <c r="B15" s="83" t="s">
        <v>131</v>
      </c>
      <c r="C15" s="83" t="s">
        <v>71</v>
      </c>
      <c r="D15" s="83" t="s">
        <v>81</v>
      </c>
      <c r="E15" s="73"/>
      <c r="F15" s="91"/>
      <c r="G15" s="84" t="s">
        <v>25</v>
      </c>
    </row>
    <row r="16" spans="1:12" ht="14.4" x14ac:dyDescent="0.3">
      <c r="A16" s="82" t="s">
        <v>82</v>
      </c>
      <c r="B16" s="83" t="s">
        <v>130</v>
      </c>
      <c r="C16" s="83" t="s">
        <v>83</v>
      </c>
      <c r="D16" s="83" t="s">
        <v>84</v>
      </c>
      <c r="E16" s="73" t="s">
        <v>85</v>
      </c>
      <c r="F16" s="69" t="s">
        <v>86</v>
      </c>
      <c r="G16" s="84" t="s">
        <v>25</v>
      </c>
    </row>
    <row r="17" spans="1:7" ht="14.4" x14ac:dyDescent="0.3">
      <c r="A17" s="77" t="s">
        <v>87</v>
      </c>
      <c r="B17" s="78" t="s">
        <v>115</v>
      </c>
      <c r="C17" s="78" t="s">
        <v>88</v>
      </c>
      <c r="D17" s="78" t="s">
        <v>89</v>
      </c>
      <c r="E17" s="73"/>
      <c r="F17" s="69" t="s">
        <v>90</v>
      </c>
      <c r="G17" s="79" t="s">
        <v>27</v>
      </c>
    </row>
    <row r="18" spans="1:7" ht="14.4" x14ac:dyDescent="0.3">
      <c r="A18" s="71" t="s">
        <v>16</v>
      </c>
      <c r="B18" s="72" t="s">
        <v>116</v>
      </c>
      <c r="C18" s="72" t="s">
        <v>55</v>
      </c>
      <c r="D18" s="72" t="s">
        <v>56</v>
      </c>
      <c r="E18" s="122"/>
      <c r="F18" s="69" t="s">
        <v>57</v>
      </c>
      <c r="G18" s="70" t="s">
        <v>60</v>
      </c>
    </row>
    <row r="19" spans="1:7" ht="14.4" x14ac:dyDescent="0.3">
      <c r="A19" s="71" t="s">
        <v>94</v>
      </c>
      <c r="B19" s="72" t="s">
        <v>132</v>
      </c>
      <c r="C19" s="72" t="s">
        <v>95</v>
      </c>
      <c r="D19" s="72" t="s">
        <v>72</v>
      </c>
      <c r="F19" s="92" t="s">
        <v>96</v>
      </c>
      <c r="G19" s="70" t="s">
        <v>60</v>
      </c>
    </row>
    <row r="20" spans="1:7" ht="14.4" x14ac:dyDescent="0.3">
      <c r="A20" s="93"/>
      <c r="F20" s="92"/>
    </row>
    <row r="21" spans="1:7" ht="14.4" x14ac:dyDescent="0.3">
      <c r="A21" s="93"/>
      <c r="B21" s="61" t="s">
        <v>24</v>
      </c>
      <c r="C21" s="61" t="s">
        <v>97</v>
      </c>
      <c r="D21" s="61" t="s">
        <v>68</v>
      </c>
      <c r="E21" s="61" t="s">
        <v>98</v>
      </c>
      <c r="F21" s="92"/>
    </row>
    <row r="22" spans="1:7" ht="14.4" thickBot="1" x14ac:dyDescent="0.3">
      <c r="A22" s="94" t="s">
        <v>41</v>
      </c>
      <c r="B22" s="60"/>
      <c r="C22" s="95"/>
      <c r="D22" s="95"/>
      <c r="E22" s="95"/>
      <c r="F22" s="95"/>
    </row>
    <row r="23" spans="1:7" ht="14.4" thickBot="1" x14ac:dyDescent="0.3">
      <c r="A23" s="96" t="s">
        <v>99</v>
      </c>
      <c r="B23" s="97"/>
      <c r="C23" s="98"/>
      <c r="D23" s="98"/>
      <c r="E23" s="98"/>
      <c r="F23" s="98"/>
      <c r="G23" s="99"/>
    </row>
    <row r="24" spans="1:7" ht="14.4" thickBot="1" x14ac:dyDescent="0.3">
      <c r="A24" s="62" t="s">
        <v>42</v>
      </c>
      <c r="B24" s="100" t="s">
        <v>43</v>
      </c>
      <c r="C24" s="101" t="s">
        <v>44</v>
      </c>
      <c r="D24" s="101"/>
      <c r="E24" s="101" t="s">
        <v>45</v>
      </c>
      <c r="F24" s="102" t="s">
        <v>46</v>
      </c>
    </row>
    <row r="25" spans="1:7" ht="14.4" x14ac:dyDescent="0.3">
      <c r="A25" s="103"/>
      <c r="B25" s="104"/>
      <c r="C25" s="105"/>
      <c r="D25" s="105"/>
      <c r="E25" s="105"/>
      <c r="F25" s="69"/>
    </row>
    <row r="26" spans="1:7" ht="43.2" x14ac:dyDescent="0.3">
      <c r="A26" s="106" t="s">
        <v>11</v>
      </c>
      <c r="B26" s="107" t="s">
        <v>100</v>
      </c>
      <c r="C26" s="73" t="s">
        <v>101</v>
      </c>
      <c r="D26" s="73" t="s">
        <v>102</v>
      </c>
      <c r="E26" s="73"/>
      <c r="F26" s="90" t="s">
        <v>103</v>
      </c>
    </row>
    <row r="27" spans="1:7" ht="14.4" x14ac:dyDescent="0.3">
      <c r="A27" s="106" t="s">
        <v>14</v>
      </c>
      <c r="B27" s="107" t="s">
        <v>112</v>
      </c>
      <c r="C27" s="73" t="s">
        <v>104</v>
      </c>
      <c r="D27" s="73" t="s">
        <v>105</v>
      </c>
      <c r="E27" s="73"/>
      <c r="F27" s="69"/>
    </row>
    <row r="28" spans="1:7" ht="14.4" x14ac:dyDescent="0.3">
      <c r="A28" s="106" t="s">
        <v>15</v>
      </c>
      <c r="B28" s="107" t="s">
        <v>113</v>
      </c>
      <c r="C28" s="73" t="s">
        <v>104</v>
      </c>
      <c r="D28" s="73" t="s">
        <v>106</v>
      </c>
      <c r="E28" s="73"/>
      <c r="F28" s="69" t="s">
        <v>107</v>
      </c>
    </row>
    <row r="29" spans="1:7" ht="14.4" x14ac:dyDescent="0.3">
      <c r="A29" s="106" t="s">
        <v>16</v>
      </c>
      <c r="B29" s="107" t="s">
        <v>108</v>
      </c>
      <c r="C29" s="73" t="s">
        <v>71</v>
      </c>
      <c r="D29" s="73" t="s">
        <v>109</v>
      </c>
      <c r="E29" s="85"/>
      <c r="F29" s="69"/>
    </row>
    <row r="30" spans="1:7" ht="14.4" x14ac:dyDescent="0.3">
      <c r="A30" s="106" t="s">
        <v>17</v>
      </c>
      <c r="B30" s="73" t="s">
        <v>39</v>
      </c>
      <c r="C30" s="73" t="s">
        <v>91</v>
      </c>
      <c r="D30" s="73" t="s">
        <v>110</v>
      </c>
      <c r="E30" s="73"/>
      <c r="F30" s="69" t="s">
        <v>93</v>
      </c>
    </row>
  </sheetData>
  <hyperlinks>
    <hyperlink ref="F30" r:id="rId1" xr:uid="{00000000-0004-0000-0000-000000000000}"/>
    <hyperlink ref="F28" r:id="rId2" xr:uid="{00000000-0004-0000-0000-000001000000}"/>
    <hyperlink ref="F26" r:id="rId3" xr:uid="{00000000-0004-0000-0000-000002000000}"/>
    <hyperlink ref="F3" r:id="rId4" xr:uid="{00000000-0004-0000-0000-000003000000}"/>
    <hyperlink ref="F4" r:id="rId5" xr:uid="{00000000-0004-0000-0000-000004000000}"/>
    <hyperlink ref="F2" r:id="rId6" xr:uid="{00000000-0004-0000-0000-000005000000}"/>
    <hyperlink ref="F18" r:id="rId7" xr:uid="{00000000-0004-0000-0000-000006000000}"/>
    <hyperlink ref="F13" r:id="rId8" xr:uid="{00000000-0004-0000-0000-000007000000}"/>
    <hyperlink ref="F16" r:id="rId9" xr:uid="{00000000-0004-0000-0000-000008000000}"/>
    <hyperlink ref="F5" r:id="rId10" xr:uid="{00000000-0004-0000-0000-000009000000}"/>
    <hyperlink ref="F17" r:id="rId11" xr:uid="{00000000-0004-0000-0000-00000A000000}"/>
    <hyperlink ref="F11" r:id="rId12" xr:uid="{00000000-0004-0000-0000-00000B000000}"/>
    <hyperlink ref="F14" r:id="rId13" xr:uid="{00000000-0004-0000-0000-00000C000000}"/>
    <hyperlink ref="F19" r:id="rId14" xr:uid="{00000000-0004-0000-0000-00000D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0"/>
  <sheetViews>
    <sheetView view="pageBreakPreview" topLeftCell="U1" zoomScale="70" zoomScaleSheetLayoutView="70" workbookViewId="0">
      <selection activeCell="AB18" sqref="AB18"/>
    </sheetView>
  </sheetViews>
  <sheetFormatPr defaultColWidth="8.88671875" defaultRowHeight="25.2" customHeight="1" x14ac:dyDescent="0.4"/>
  <cols>
    <col min="1" max="1" width="5.6640625" style="2" customWidth="1"/>
    <col min="2" max="2" width="15" style="30" customWidth="1"/>
    <col min="3" max="3" width="6.6640625" style="2" customWidth="1"/>
    <col min="4" max="4" width="3.6640625" style="2" customWidth="1"/>
    <col min="5" max="6" width="6.6640625" style="2" customWidth="1"/>
    <col min="7" max="7" width="3.6640625" style="2" customWidth="1"/>
    <col min="8" max="9" width="6.6640625" style="2" customWidth="1"/>
    <col min="10" max="10" width="3.6640625" style="2" customWidth="1"/>
    <col min="11" max="12" width="6.6640625" style="2" customWidth="1"/>
    <col min="13" max="13" width="3.6640625" style="2" customWidth="1"/>
    <col min="14" max="14" width="7.109375" style="2" customWidth="1"/>
    <col min="15" max="15" width="6.6640625" style="2" customWidth="1"/>
    <col min="16" max="16" width="3.6640625" style="2" customWidth="1"/>
    <col min="17" max="17" width="6.6640625" style="2" customWidth="1"/>
    <col min="18" max="18" width="9" style="2" bestFit="1" customWidth="1"/>
    <col min="19" max="19" width="3.6640625" style="2" customWidth="1"/>
    <col min="20" max="21" width="9" style="2" bestFit="1" customWidth="1"/>
    <col min="22" max="22" width="16" style="2" bestFit="1" customWidth="1"/>
    <col min="23" max="23" width="13.109375" style="2" customWidth="1"/>
    <col min="24" max="25" width="8.88671875" style="2"/>
    <col min="26" max="26" width="44.5546875" style="2" customWidth="1"/>
    <col min="27" max="27" width="6.33203125" style="2" customWidth="1"/>
    <col min="28" max="28" width="41.33203125" style="2" customWidth="1"/>
    <col min="29" max="32" width="5.6640625" style="2" customWidth="1"/>
    <col min="33" max="33" width="3.44140625" style="2" customWidth="1"/>
    <col min="34" max="35" width="5.6640625" style="2" customWidth="1"/>
    <col min="36" max="36" width="3.33203125" style="2" customWidth="1"/>
    <col min="37" max="38" width="5.6640625" style="2" customWidth="1"/>
    <col min="39" max="39" width="2.88671875" style="2" customWidth="1"/>
    <col min="40" max="40" width="5.6640625" style="2" customWidth="1"/>
    <col min="41" max="41" width="8.88671875" style="2"/>
    <col min="42" max="42" width="3.109375" style="2" customWidth="1"/>
    <col min="43" max="45" width="8.88671875" style="2"/>
    <col min="46" max="46" width="14.109375" style="2" customWidth="1"/>
    <col min="47" max="16384" width="8.88671875" style="2"/>
  </cols>
  <sheetData>
    <row r="1" spans="1:46" ht="25.2" customHeight="1" thickBot="1" x14ac:dyDescent="0.45"/>
    <row r="2" spans="1:46" ht="25.2" customHeight="1" x14ac:dyDescent="0.3">
      <c r="A2" s="216" t="s">
        <v>40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/>
      <c r="X2" s="31"/>
    </row>
    <row r="3" spans="1:46" ht="25.2" customHeight="1" thickBot="1" x14ac:dyDescent="0.35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/>
      <c r="X3" s="31"/>
    </row>
    <row r="4" spans="1:46" ht="25.2" customHeight="1" thickBot="1" x14ac:dyDescent="0.55000000000000004">
      <c r="A4" s="222"/>
      <c r="B4" s="223"/>
      <c r="C4" s="226" t="str">
        <f>B6</f>
        <v>Red Volley FnO</v>
      </c>
      <c r="D4" s="227"/>
      <c r="E4" s="227"/>
      <c r="F4" s="227" t="str">
        <f>B11</f>
        <v>VK Ostrava kadeti</v>
      </c>
      <c r="G4" s="227"/>
      <c r="H4" s="227"/>
      <c r="I4" s="227" t="str">
        <f>B16</f>
        <v>VK Ostrava junioři</v>
      </c>
      <c r="J4" s="227"/>
      <c r="K4" s="227"/>
      <c r="L4" s="227" t="str">
        <f>B21</f>
        <v>Green Volley Frýdek-Místek</v>
      </c>
      <c r="M4" s="227"/>
      <c r="N4" s="227"/>
      <c r="O4" s="227" t="str">
        <f>B26</f>
        <v>TJ Šumperk</v>
      </c>
      <c r="P4" s="227"/>
      <c r="Q4" s="227"/>
      <c r="R4" s="230" t="s">
        <v>0</v>
      </c>
      <c r="S4" s="227"/>
      <c r="T4" s="231"/>
      <c r="U4" s="232" t="s">
        <v>1</v>
      </c>
      <c r="V4" s="234" t="s">
        <v>2</v>
      </c>
      <c r="W4" s="234" t="s">
        <v>3</v>
      </c>
      <c r="X4" s="32"/>
      <c r="Y4" s="108"/>
      <c r="Z4" s="262" t="s">
        <v>137</v>
      </c>
      <c r="AA4" s="263"/>
      <c r="AB4" s="264"/>
      <c r="AC4" s="265" t="s">
        <v>0</v>
      </c>
      <c r="AD4" s="236"/>
      <c r="AE4" s="266"/>
      <c r="AF4" s="265" t="s">
        <v>4</v>
      </c>
      <c r="AG4" s="236"/>
      <c r="AH4" s="266"/>
      <c r="AI4" s="265" t="s">
        <v>5</v>
      </c>
      <c r="AJ4" s="236"/>
      <c r="AK4" s="266"/>
      <c r="AL4" s="267" t="s">
        <v>6</v>
      </c>
      <c r="AM4" s="268"/>
      <c r="AN4" s="269"/>
      <c r="AO4" s="235" t="s">
        <v>7</v>
      </c>
      <c r="AP4" s="236"/>
      <c r="AQ4" s="237"/>
      <c r="AR4" s="175" t="s">
        <v>8</v>
      </c>
      <c r="AS4" s="176" t="s">
        <v>9</v>
      </c>
      <c r="AT4" s="177" t="s">
        <v>10</v>
      </c>
    </row>
    <row r="5" spans="1:46" ht="43.2" customHeight="1" thickBot="1" x14ac:dyDescent="0.4">
      <c r="A5" s="224"/>
      <c r="B5" s="225"/>
      <c r="C5" s="228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38" t="s">
        <v>7</v>
      </c>
      <c r="S5" s="239"/>
      <c r="T5" s="240"/>
      <c r="U5" s="233"/>
      <c r="V5" s="234"/>
      <c r="W5" s="234"/>
      <c r="X5" s="33" t="s">
        <v>32</v>
      </c>
      <c r="Y5" s="109" t="s">
        <v>11</v>
      </c>
      <c r="Z5" s="162" t="str">
        <f>B11</f>
        <v>VK Ostrava kadeti</v>
      </c>
      <c r="AA5" s="163" t="s">
        <v>12</v>
      </c>
      <c r="AB5" s="164" t="str">
        <f>B26</f>
        <v>TJ Šumperk</v>
      </c>
      <c r="AC5" s="48"/>
      <c r="AD5" s="49" t="s">
        <v>13</v>
      </c>
      <c r="AE5" s="110"/>
      <c r="AF5" s="48"/>
      <c r="AG5" s="49" t="s">
        <v>13</v>
      </c>
      <c r="AH5" s="110"/>
      <c r="AI5" s="48"/>
      <c r="AJ5" s="49" t="s">
        <v>13</v>
      </c>
      <c r="AK5" s="110"/>
      <c r="AL5" s="48"/>
      <c r="AM5" s="49" t="s">
        <v>13</v>
      </c>
      <c r="AN5" s="110"/>
      <c r="AO5" s="111"/>
      <c r="AP5" s="49" t="s">
        <v>13</v>
      </c>
      <c r="AQ5" s="50"/>
      <c r="AR5" s="112"/>
      <c r="AS5" s="113"/>
      <c r="AT5" s="114"/>
    </row>
    <row r="6" spans="1:46" ht="25.2" customHeight="1" thickBot="1" x14ac:dyDescent="0.4">
      <c r="A6" s="241" t="s">
        <v>11</v>
      </c>
      <c r="B6" s="232" t="str">
        <f>SEZNAM!B26</f>
        <v>Red Volley FnO</v>
      </c>
      <c r="C6" s="245"/>
      <c r="D6" s="246"/>
      <c r="E6" s="247"/>
      <c r="F6" s="155">
        <f>AC7</f>
        <v>0</v>
      </c>
      <c r="G6" s="161" t="s">
        <v>13</v>
      </c>
      <c r="H6" s="157">
        <f>AE7</f>
        <v>0</v>
      </c>
      <c r="I6" s="155">
        <f>AE10</f>
        <v>0</v>
      </c>
      <c r="J6" s="161" t="s">
        <v>13</v>
      </c>
      <c r="K6" s="157">
        <f>AC10</f>
        <v>0</v>
      </c>
      <c r="L6" s="155">
        <f>AC12</f>
        <v>0</v>
      </c>
      <c r="M6" s="156" t="s">
        <v>13</v>
      </c>
      <c r="N6" s="157">
        <f>AE12</f>
        <v>0</v>
      </c>
      <c r="O6" s="155">
        <f>AE13</f>
        <v>0</v>
      </c>
      <c r="P6" s="156" t="s">
        <v>13</v>
      </c>
      <c r="Q6" s="157">
        <f>AC13</f>
        <v>0</v>
      </c>
      <c r="R6" s="254">
        <f>F6+I6+L6+O6</f>
        <v>0</v>
      </c>
      <c r="S6" s="256" t="s">
        <v>13</v>
      </c>
      <c r="T6" s="258">
        <f>H6+K6+N6+Q6</f>
        <v>0</v>
      </c>
      <c r="U6" s="260">
        <f>R6</f>
        <v>0</v>
      </c>
      <c r="V6" s="261" t="e">
        <f>R9/T9</f>
        <v>#DIV/0!</v>
      </c>
      <c r="W6" s="261"/>
      <c r="X6" s="33" t="s">
        <v>30</v>
      </c>
      <c r="Y6" s="109" t="s">
        <v>14</v>
      </c>
      <c r="Z6" s="165" t="str">
        <f>B16</f>
        <v>VK Ostrava junioři</v>
      </c>
      <c r="AA6" s="166" t="s">
        <v>12</v>
      </c>
      <c r="AB6" s="167" t="str">
        <f>B21</f>
        <v>Green Volley Frýdek-Místek</v>
      </c>
      <c r="AC6" s="51"/>
      <c r="AD6" s="52" t="s">
        <v>13</v>
      </c>
      <c r="AE6" s="115"/>
      <c r="AF6" s="51"/>
      <c r="AG6" s="52" t="s">
        <v>13</v>
      </c>
      <c r="AH6" s="115"/>
      <c r="AI6" s="51"/>
      <c r="AJ6" s="52" t="s">
        <v>13</v>
      </c>
      <c r="AK6" s="115"/>
      <c r="AL6" s="51"/>
      <c r="AM6" s="52" t="s">
        <v>13</v>
      </c>
      <c r="AN6" s="115"/>
      <c r="AO6" s="111"/>
      <c r="AP6" s="52" t="s">
        <v>13</v>
      </c>
      <c r="AQ6" s="50"/>
      <c r="AR6" s="112"/>
      <c r="AS6" s="116"/>
      <c r="AT6" s="117"/>
    </row>
    <row r="7" spans="1:46" ht="25.2" customHeight="1" thickBot="1" x14ac:dyDescent="0.4">
      <c r="A7" s="242"/>
      <c r="B7" s="244"/>
      <c r="C7" s="248"/>
      <c r="D7" s="249"/>
      <c r="E7" s="250"/>
      <c r="F7" s="146">
        <f>AF7</f>
        <v>0</v>
      </c>
      <c r="G7" s="147" t="s">
        <v>13</v>
      </c>
      <c r="H7" s="148">
        <f>AH7</f>
        <v>0</v>
      </c>
      <c r="I7" s="146">
        <f>AH10</f>
        <v>0</v>
      </c>
      <c r="J7" s="149" t="s">
        <v>13</v>
      </c>
      <c r="K7" s="148">
        <f>AF10</f>
        <v>0</v>
      </c>
      <c r="L7" s="146">
        <f>AF12</f>
        <v>0</v>
      </c>
      <c r="M7" s="147" t="s">
        <v>13</v>
      </c>
      <c r="N7" s="148">
        <f>AH12</f>
        <v>0</v>
      </c>
      <c r="O7" s="146">
        <f>AH13</f>
        <v>0</v>
      </c>
      <c r="P7" s="147" t="s">
        <v>13</v>
      </c>
      <c r="Q7" s="148">
        <f>AF13</f>
        <v>0</v>
      </c>
      <c r="R7" s="255"/>
      <c r="S7" s="257"/>
      <c r="T7" s="259"/>
      <c r="U7" s="260"/>
      <c r="V7" s="261"/>
      <c r="W7" s="261"/>
      <c r="X7" s="33" t="s">
        <v>28</v>
      </c>
      <c r="Y7" s="109" t="s">
        <v>15</v>
      </c>
      <c r="Z7" s="165" t="str">
        <f>B6</f>
        <v>Red Volley FnO</v>
      </c>
      <c r="AA7" s="166" t="s">
        <v>12</v>
      </c>
      <c r="AB7" s="167" t="str">
        <f>B11</f>
        <v>VK Ostrava kadeti</v>
      </c>
      <c r="AC7" s="51"/>
      <c r="AD7" s="52" t="s">
        <v>13</v>
      </c>
      <c r="AE7" s="115"/>
      <c r="AF7" s="51"/>
      <c r="AG7" s="52" t="s">
        <v>13</v>
      </c>
      <c r="AH7" s="115"/>
      <c r="AI7" s="51"/>
      <c r="AJ7" s="52" t="s">
        <v>13</v>
      </c>
      <c r="AK7" s="115"/>
      <c r="AL7" s="51"/>
      <c r="AM7" s="52" t="s">
        <v>13</v>
      </c>
      <c r="AN7" s="115"/>
      <c r="AO7" s="111"/>
      <c r="AP7" s="52" t="s">
        <v>13</v>
      </c>
      <c r="AQ7" s="50"/>
      <c r="AR7" s="112"/>
      <c r="AS7" s="116"/>
      <c r="AT7" s="117"/>
    </row>
    <row r="8" spans="1:46" ht="25.2" customHeight="1" thickBot="1" x14ac:dyDescent="0.4">
      <c r="A8" s="242"/>
      <c r="B8" s="244"/>
      <c r="C8" s="248"/>
      <c r="D8" s="249"/>
      <c r="E8" s="250"/>
      <c r="F8" s="146">
        <f>AI7</f>
        <v>0</v>
      </c>
      <c r="G8" s="147" t="s">
        <v>13</v>
      </c>
      <c r="H8" s="148">
        <f>AK7</f>
        <v>0</v>
      </c>
      <c r="I8" s="146">
        <f>AK10</f>
        <v>0</v>
      </c>
      <c r="J8" s="149" t="s">
        <v>13</v>
      </c>
      <c r="K8" s="148">
        <f>AI10</f>
        <v>0</v>
      </c>
      <c r="L8" s="146">
        <f>AI12</f>
        <v>0</v>
      </c>
      <c r="M8" s="147" t="s">
        <v>13</v>
      </c>
      <c r="N8" s="148">
        <f>AK12</f>
        <v>0</v>
      </c>
      <c r="O8" s="146">
        <f>AK13</f>
        <v>0</v>
      </c>
      <c r="P8" s="147" t="s">
        <v>13</v>
      </c>
      <c r="Q8" s="148">
        <f>AI13</f>
        <v>0</v>
      </c>
      <c r="R8" s="255"/>
      <c r="S8" s="257"/>
      <c r="T8" s="259"/>
      <c r="U8" s="260"/>
      <c r="V8" s="261"/>
      <c r="W8" s="261"/>
      <c r="X8" s="33" t="s">
        <v>33</v>
      </c>
      <c r="Y8" s="109" t="s">
        <v>16</v>
      </c>
      <c r="Z8" s="165" t="str">
        <f>B26</f>
        <v>TJ Šumperk</v>
      </c>
      <c r="AA8" s="166" t="s">
        <v>12</v>
      </c>
      <c r="AB8" s="167" t="str">
        <f>B16</f>
        <v>VK Ostrava junioři</v>
      </c>
      <c r="AC8" s="51"/>
      <c r="AD8" s="52" t="s">
        <v>13</v>
      </c>
      <c r="AE8" s="115"/>
      <c r="AF8" s="51"/>
      <c r="AG8" s="52" t="s">
        <v>13</v>
      </c>
      <c r="AH8" s="115"/>
      <c r="AI8" s="51"/>
      <c r="AJ8" s="52" t="s">
        <v>13</v>
      </c>
      <c r="AK8" s="115"/>
      <c r="AL8" s="51"/>
      <c r="AM8" s="52" t="s">
        <v>13</v>
      </c>
      <c r="AN8" s="115"/>
      <c r="AO8" s="111"/>
      <c r="AP8" s="52" t="s">
        <v>13</v>
      </c>
      <c r="AQ8" s="50"/>
      <c r="AR8" s="112"/>
      <c r="AS8" s="116"/>
      <c r="AT8" s="117"/>
    </row>
    <row r="9" spans="1:46" ht="25.2" customHeight="1" thickBot="1" x14ac:dyDescent="0.4">
      <c r="A9" s="242"/>
      <c r="B9" s="244"/>
      <c r="C9" s="248"/>
      <c r="D9" s="249"/>
      <c r="E9" s="250"/>
      <c r="F9" s="146">
        <f>AL7</f>
        <v>0</v>
      </c>
      <c r="G9" s="147" t="s">
        <v>13</v>
      </c>
      <c r="H9" s="148">
        <f>AN7</f>
        <v>0</v>
      </c>
      <c r="I9" s="146">
        <f>AN10</f>
        <v>0</v>
      </c>
      <c r="J9" s="149" t="s">
        <v>13</v>
      </c>
      <c r="K9" s="148">
        <f>AL10</f>
        <v>0</v>
      </c>
      <c r="L9" s="146">
        <f>AL12</f>
        <v>0</v>
      </c>
      <c r="M9" s="147" t="s">
        <v>13</v>
      </c>
      <c r="N9" s="148">
        <f>AN12</f>
        <v>0</v>
      </c>
      <c r="O9" s="146">
        <f>AN13</f>
        <v>0</v>
      </c>
      <c r="P9" s="147" t="s">
        <v>13</v>
      </c>
      <c r="Q9" s="148">
        <f>AL13</f>
        <v>0</v>
      </c>
      <c r="R9" s="255">
        <f>F10+I10+L10+O10</f>
        <v>0</v>
      </c>
      <c r="S9" s="257" t="s">
        <v>13</v>
      </c>
      <c r="T9" s="259">
        <f>H10+K10+N10+Q10</f>
        <v>0</v>
      </c>
      <c r="U9" s="260"/>
      <c r="V9" s="261"/>
      <c r="W9" s="261"/>
      <c r="X9" s="33" t="s">
        <v>34</v>
      </c>
      <c r="Y9" s="109" t="s">
        <v>17</v>
      </c>
      <c r="Z9" s="165" t="str">
        <f>B21</f>
        <v>Green Volley Frýdek-Místek</v>
      </c>
      <c r="AA9" s="166" t="s">
        <v>12</v>
      </c>
      <c r="AB9" s="167" t="str">
        <f>B26</f>
        <v>TJ Šumperk</v>
      </c>
      <c r="AC9" s="51"/>
      <c r="AD9" s="52" t="s">
        <v>13</v>
      </c>
      <c r="AE9" s="115"/>
      <c r="AF9" s="51"/>
      <c r="AG9" s="52" t="s">
        <v>13</v>
      </c>
      <c r="AH9" s="115"/>
      <c r="AI9" s="51"/>
      <c r="AJ9" s="52" t="s">
        <v>13</v>
      </c>
      <c r="AK9" s="115"/>
      <c r="AL9" s="51"/>
      <c r="AM9" s="52" t="s">
        <v>13</v>
      </c>
      <c r="AN9" s="115"/>
      <c r="AO9" s="111"/>
      <c r="AP9" s="52" t="s">
        <v>13</v>
      </c>
      <c r="AQ9" s="50"/>
      <c r="AR9" s="112"/>
      <c r="AS9" s="116"/>
      <c r="AT9" s="117"/>
    </row>
    <row r="10" spans="1:46" ht="25.2" customHeight="1" thickBot="1" x14ac:dyDescent="0.4">
      <c r="A10" s="243"/>
      <c r="B10" s="233"/>
      <c r="C10" s="251"/>
      <c r="D10" s="252"/>
      <c r="E10" s="253"/>
      <c r="F10" s="158">
        <f>SUM(F7:F9)</f>
        <v>0</v>
      </c>
      <c r="G10" s="159" t="s">
        <v>13</v>
      </c>
      <c r="H10" s="160">
        <f>SUM(H7:H9)</f>
        <v>0</v>
      </c>
      <c r="I10" s="158">
        <f>SUM(I7:I9)</f>
        <v>0</v>
      </c>
      <c r="J10" s="159" t="s">
        <v>13</v>
      </c>
      <c r="K10" s="160">
        <f>SUM(K7:K9)</f>
        <v>0</v>
      </c>
      <c r="L10" s="158">
        <f>SUM(L7:L9)</f>
        <v>0</v>
      </c>
      <c r="M10" s="159" t="s">
        <v>13</v>
      </c>
      <c r="N10" s="160">
        <f>SUM(N7:N9)</f>
        <v>0</v>
      </c>
      <c r="O10" s="158">
        <f>AU25</f>
        <v>0</v>
      </c>
      <c r="P10" s="159" t="s">
        <v>13</v>
      </c>
      <c r="Q10" s="160">
        <f>SUM(Q7:Q9)</f>
        <v>0</v>
      </c>
      <c r="R10" s="270"/>
      <c r="S10" s="271"/>
      <c r="T10" s="272"/>
      <c r="U10" s="260"/>
      <c r="V10" s="261"/>
      <c r="W10" s="261"/>
      <c r="X10" s="33" t="s">
        <v>35</v>
      </c>
      <c r="Y10" s="109" t="s">
        <v>18</v>
      </c>
      <c r="Z10" s="165" t="str">
        <f>B16</f>
        <v>VK Ostrava junioři</v>
      </c>
      <c r="AA10" s="166" t="s">
        <v>12</v>
      </c>
      <c r="AB10" s="167" t="str">
        <f>B6</f>
        <v>Red Volley FnO</v>
      </c>
      <c r="AC10" s="51"/>
      <c r="AD10" s="52" t="s">
        <v>13</v>
      </c>
      <c r="AE10" s="115"/>
      <c r="AF10" s="51"/>
      <c r="AG10" s="52" t="s">
        <v>13</v>
      </c>
      <c r="AH10" s="115"/>
      <c r="AI10" s="51"/>
      <c r="AJ10" s="52" t="s">
        <v>13</v>
      </c>
      <c r="AK10" s="115"/>
      <c r="AL10" s="51"/>
      <c r="AM10" s="52" t="s">
        <v>13</v>
      </c>
      <c r="AN10" s="115"/>
      <c r="AO10" s="111"/>
      <c r="AP10" s="52" t="s">
        <v>13</v>
      </c>
      <c r="AQ10" s="50"/>
      <c r="AR10" s="112"/>
      <c r="AS10" s="116"/>
      <c r="AT10" s="117"/>
    </row>
    <row r="11" spans="1:46" ht="25.2" customHeight="1" thickBot="1" x14ac:dyDescent="0.4">
      <c r="A11" s="241" t="s">
        <v>14</v>
      </c>
      <c r="B11" s="232" t="str">
        <f>SEZNAM!B27</f>
        <v>VK Ostrava kadeti</v>
      </c>
      <c r="C11" s="155">
        <f>H6</f>
        <v>0</v>
      </c>
      <c r="D11" s="156" t="s">
        <v>13</v>
      </c>
      <c r="E11" s="157">
        <f>F6</f>
        <v>0</v>
      </c>
      <c r="F11" s="245"/>
      <c r="G11" s="246"/>
      <c r="H11" s="247"/>
      <c r="I11" s="155">
        <f>AC11</f>
        <v>0</v>
      </c>
      <c r="J11" s="161" t="s">
        <v>13</v>
      </c>
      <c r="K11" s="157">
        <f>AE11</f>
        <v>0</v>
      </c>
      <c r="L11" s="155">
        <f>AE14</f>
        <v>0</v>
      </c>
      <c r="M11" s="156" t="s">
        <v>13</v>
      </c>
      <c r="N11" s="157">
        <f>AC14</f>
        <v>0</v>
      </c>
      <c r="O11" s="155">
        <f>AC5</f>
        <v>0</v>
      </c>
      <c r="P11" s="156" t="s">
        <v>13</v>
      </c>
      <c r="Q11" s="157">
        <f>AE5</f>
        <v>0</v>
      </c>
      <c r="R11" s="254">
        <f>O11+L11+I11+C11</f>
        <v>0</v>
      </c>
      <c r="S11" s="256" t="s">
        <v>13</v>
      </c>
      <c r="T11" s="258">
        <f>Q11+N11+K11+E11</f>
        <v>0</v>
      </c>
      <c r="U11" s="260">
        <f>R11</f>
        <v>0</v>
      </c>
      <c r="V11" s="261" t="e">
        <f>R14/T14</f>
        <v>#DIV/0!</v>
      </c>
      <c r="W11" s="261"/>
      <c r="X11" s="33" t="s">
        <v>31</v>
      </c>
      <c r="Y11" s="109" t="s">
        <v>19</v>
      </c>
      <c r="Z11" s="165" t="str">
        <f>B6</f>
        <v>Red Volley FnO</v>
      </c>
      <c r="AA11" s="166" t="s">
        <v>12</v>
      </c>
      <c r="AB11" s="167" t="str">
        <f>B21</f>
        <v>Green Volley Frýdek-Místek</v>
      </c>
      <c r="AC11" s="51"/>
      <c r="AD11" s="52" t="s">
        <v>13</v>
      </c>
      <c r="AE11" s="115"/>
      <c r="AF11" s="51"/>
      <c r="AG11" s="52" t="s">
        <v>13</v>
      </c>
      <c r="AH11" s="115"/>
      <c r="AI11" s="51"/>
      <c r="AJ11" s="52" t="s">
        <v>13</v>
      </c>
      <c r="AK11" s="115"/>
      <c r="AL11" s="51"/>
      <c r="AM11" s="52" t="s">
        <v>13</v>
      </c>
      <c r="AN11" s="115"/>
      <c r="AO11" s="111"/>
      <c r="AP11" s="52" t="s">
        <v>13</v>
      </c>
      <c r="AQ11" s="50"/>
      <c r="AR11" s="112"/>
      <c r="AS11" s="116"/>
      <c r="AT11" s="117"/>
    </row>
    <row r="12" spans="1:46" ht="25.2" customHeight="1" thickBot="1" x14ac:dyDescent="0.4">
      <c r="A12" s="242"/>
      <c r="B12" s="244"/>
      <c r="C12" s="146">
        <f>H7</f>
        <v>0</v>
      </c>
      <c r="D12" s="147" t="s">
        <v>13</v>
      </c>
      <c r="E12" s="148">
        <f>F7</f>
        <v>0</v>
      </c>
      <c r="F12" s="248"/>
      <c r="G12" s="249"/>
      <c r="H12" s="250"/>
      <c r="I12" s="146">
        <f>AF11</f>
        <v>0</v>
      </c>
      <c r="J12" s="149" t="s">
        <v>13</v>
      </c>
      <c r="K12" s="148">
        <f>AH11</f>
        <v>0</v>
      </c>
      <c r="L12" s="146">
        <f>AH14</f>
        <v>0</v>
      </c>
      <c r="M12" s="147" t="s">
        <v>13</v>
      </c>
      <c r="N12" s="148">
        <f>AF14</f>
        <v>0</v>
      </c>
      <c r="O12" s="146">
        <f>AF5</f>
        <v>0</v>
      </c>
      <c r="P12" s="147" t="s">
        <v>13</v>
      </c>
      <c r="Q12" s="148">
        <f>AH5</f>
        <v>0</v>
      </c>
      <c r="R12" s="255"/>
      <c r="S12" s="257"/>
      <c r="T12" s="259"/>
      <c r="U12" s="260"/>
      <c r="V12" s="261"/>
      <c r="W12" s="261"/>
      <c r="X12" s="33" t="s">
        <v>29</v>
      </c>
      <c r="Y12" s="109" t="s">
        <v>20</v>
      </c>
      <c r="Z12" s="165" t="str">
        <f>B11</f>
        <v>VK Ostrava kadeti</v>
      </c>
      <c r="AA12" s="166" t="s">
        <v>12</v>
      </c>
      <c r="AB12" s="167" t="str">
        <f>B21</f>
        <v>Green Volley Frýdek-Místek</v>
      </c>
      <c r="AC12" s="51"/>
      <c r="AD12" s="52" t="s">
        <v>13</v>
      </c>
      <c r="AE12" s="115"/>
      <c r="AF12" s="51"/>
      <c r="AG12" s="52" t="s">
        <v>13</v>
      </c>
      <c r="AH12" s="115"/>
      <c r="AI12" s="51"/>
      <c r="AJ12" s="52" t="s">
        <v>13</v>
      </c>
      <c r="AK12" s="115"/>
      <c r="AL12" s="51"/>
      <c r="AM12" s="52" t="s">
        <v>13</v>
      </c>
      <c r="AN12" s="115"/>
      <c r="AO12" s="111"/>
      <c r="AP12" s="52" t="s">
        <v>13</v>
      </c>
      <c r="AQ12" s="50"/>
      <c r="AR12" s="112"/>
      <c r="AS12" s="116"/>
      <c r="AT12" s="117"/>
    </row>
    <row r="13" spans="1:46" ht="25.2" customHeight="1" thickBot="1" x14ac:dyDescent="0.4">
      <c r="A13" s="242"/>
      <c r="B13" s="244"/>
      <c r="C13" s="146">
        <f>H8</f>
        <v>0</v>
      </c>
      <c r="D13" s="147" t="s">
        <v>13</v>
      </c>
      <c r="E13" s="148">
        <f>F8</f>
        <v>0</v>
      </c>
      <c r="F13" s="248"/>
      <c r="G13" s="249"/>
      <c r="H13" s="250"/>
      <c r="I13" s="146">
        <f>AI11</f>
        <v>0</v>
      </c>
      <c r="J13" s="147" t="s">
        <v>13</v>
      </c>
      <c r="K13" s="148">
        <f>AK11</f>
        <v>0</v>
      </c>
      <c r="L13" s="146">
        <f>AK14</f>
        <v>0</v>
      </c>
      <c r="M13" s="147" t="s">
        <v>13</v>
      </c>
      <c r="N13" s="148">
        <f>AI14</f>
        <v>0</v>
      </c>
      <c r="O13" s="146">
        <f>AI5</f>
        <v>0</v>
      </c>
      <c r="P13" s="147" t="s">
        <v>13</v>
      </c>
      <c r="Q13" s="148">
        <f>AK5</f>
        <v>0</v>
      </c>
      <c r="R13" s="255"/>
      <c r="S13" s="257"/>
      <c r="T13" s="259"/>
      <c r="U13" s="260"/>
      <c r="V13" s="261"/>
      <c r="W13" s="261"/>
      <c r="X13" s="33" t="s">
        <v>36</v>
      </c>
      <c r="Y13" s="109" t="s">
        <v>21</v>
      </c>
      <c r="Z13" s="165" t="str">
        <f>B26</f>
        <v>TJ Šumperk</v>
      </c>
      <c r="AA13" s="166" t="s">
        <v>12</v>
      </c>
      <c r="AB13" s="167" t="str">
        <f>B6</f>
        <v>Red Volley FnO</v>
      </c>
      <c r="AC13" s="51"/>
      <c r="AD13" s="52" t="s">
        <v>13</v>
      </c>
      <c r="AE13" s="115"/>
      <c r="AF13" s="51"/>
      <c r="AG13" s="52" t="s">
        <v>13</v>
      </c>
      <c r="AH13" s="115"/>
      <c r="AI13" s="51"/>
      <c r="AJ13" s="52" t="s">
        <v>13</v>
      </c>
      <c r="AK13" s="115"/>
      <c r="AL13" s="51"/>
      <c r="AM13" s="52" t="s">
        <v>13</v>
      </c>
      <c r="AN13" s="115"/>
      <c r="AO13" s="111"/>
      <c r="AP13" s="52" t="s">
        <v>13</v>
      </c>
      <c r="AQ13" s="50"/>
      <c r="AR13" s="112"/>
      <c r="AS13" s="116"/>
      <c r="AT13" s="117"/>
    </row>
    <row r="14" spans="1:46" ht="25.2" customHeight="1" thickBot="1" x14ac:dyDescent="0.4">
      <c r="A14" s="242"/>
      <c r="B14" s="244"/>
      <c r="C14" s="146">
        <f>H9</f>
        <v>0</v>
      </c>
      <c r="D14" s="147" t="s">
        <v>13</v>
      </c>
      <c r="E14" s="148">
        <f>F9</f>
        <v>0</v>
      </c>
      <c r="F14" s="248"/>
      <c r="G14" s="249"/>
      <c r="H14" s="250"/>
      <c r="I14" s="146">
        <f>AL11</f>
        <v>0</v>
      </c>
      <c r="J14" s="143" t="s">
        <v>13</v>
      </c>
      <c r="K14" s="148">
        <f>AN11</f>
        <v>0</v>
      </c>
      <c r="L14" s="146">
        <f>AN14</f>
        <v>0</v>
      </c>
      <c r="M14" s="147" t="s">
        <v>13</v>
      </c>
      <c r="N14" s="148">
        <f>AL14</f>
        <v>0</v>
      </c>
      <c r="O14" s="146">
        <f>AL5</f>
        <v>0</v>
      </c>
      <c r="P14" s="147" t="s">
        <v>13</v>
      </c>
      <c r="Q14" s="148">
        <f>AN5</f>
        <v>0</v>
      </c>
      <c r="R14" s="255">
        <f>O15+L15+I15+C15</f>
        <v>0</v>
      </c>
      <c r="S14" s="257" t="s">
        <v>13</v>
      </c>
      <c r="T14" s="259">
        <f>Q15+N15++K15+E15</f>
        <v>0</v>
      </c>
      <c r="U14" s="260"/>
      <c r="V14" s="261"/>
      <c r="W14" s="261"/>
      <c r="X14" s="33" t="s">
        <v>37</v>
      </c>
      <c r="Y14" s="109" t="s">
        <v>22</v>
      </c>
      <c r="Z14" s="168" t="str">
        <f>B21</f>
        <v>Green Volley Frýdek-Místek</v>
      </c>
      <c r="AA14" s="169" t="s">
        <v>12</v>
      </c>
      <c r="AB14" s="170" t="str">
        <f>B11</f>
        <v>VK Ostrava kadeti</v>
      </c>
      <c r="AC14" s="53"/>
      <c r="AD14" s="54" t="s">
        <v>13</v>
      </c>
      <c r="AE14" s="118"/>
      <c r="AF14" s="53"/>
      <c r="AG14" s="54" t="s">
        <v>13</v>
      </c>
      <c r="AH14" s="118"/>
      <c r="AI14" s="53"/>
      <c r="AJ14" s="54" t="s">
        <v>13</v>
      </c>
      <c r="AK14" s="118"/>
      <c r="AL14" s="53"/>
      <c r="AM14" s="54" t="s">
        <v>13</v>
      </c>
      <c r="AN14" s="118"/>
      <c r="AO14" s="53"/>
      <c r="AP14" s="54" t="s">
        <v>13</v>
      </c>
      <c r="AQ14" s="55"/>
      <c r="AR14" s="119"/>
      <c r="AS14" s="120"/>
      <c r="AT14" s="121"/>
    </row>
    <row r="15" spans="1:46" ht="25.2" customHeight="1" thickBot="1" x14ac:dyDescent="0.35">
      <c r="A15" s="243"/>
      <c r="B15" s="233"/>
      <c r="C15" s="158">
        <f>SUM(C12:C14)</f>
        <v>0</v>
      </c>
      <c r="D15" s="159" t="s">
        <v>13</v>
      </c>
      <c r="E15" s="160">
        <f>SUM(E12:E14)</f>
        <v>0</v>
      </c>
      <c r="F15" s="251"/>
      <c r="G15" s="252"/>
      <c r="H15" s="253"/>
      <c r="I15" s="158">
        <f>SUM(I12:I14)</f>
        <v>0</v>
      </c>
      <c r="J15" s="143" t="s">
        <v>13</v>
      </c>
      <c r="K15" s="160">
        <f>SUM(K12:K14)</f>
        <v>0</v>
      </c>
      <c r="L15" s="158">
        <f>SUM(L12:L14)</f>
        <v>0</v>
      </c>
      <c r="M15" s="159" t="s">
        <v>13</v>
      </c>
      <c r="N15" s="160">
        <f>AO14</f>
        <v>0</v>
      </c>
      <c r="O15" s="158">
        <f>SUM(O12:O14)</f>
        <v>0</v>
      </c>
      <c r="P15" s="159" t="s">
        <v>13</v>
      </c>
      <c r="Q15" s="160">
        <f>SUM(Q12:Q14)</f>
        <v>0</v>
      </c>
      <c r="R15" s="270"/>
      <c r="S15" s="271"/>
      <c r="T15" s="272"/>
      <c r="U15" s="260"/>
      <c r="V15" s="261"/>
      <c r="W15" s="261"/>
      <c r="X15" s="32"/>
    </row>
    <row r="16" spans="1:46" ht="25.2" customHeight="1" thickBot="1" x14ac:dyDescent="0.35">
      <c r="A16" s="241" t="s">
        <v>15</v>
      </c>
      <c r="B16" s="232" t="str">
        <f>SEZNAM!B28</f>
        <v>VK Ostrava junioři</v>
      </c>
      <c r="C16" s="155">
        <f>K6</f>
        <v>0</v>
      </c>
      <c r="D16" s="156" t="s">
        <v>13</v>
      </c>
      <c r="E16" s="157">
        <f>I6</f>
        <v>0</v>
      </c>
      <c r="F16" s="155">
        <f>K11</f>
        <v>0</v>
      </c>
      <c r="G16" s="156" t="s">
        <v>13</v>
      </c>
      <c r="H16" s="157">
        <f>I11</f>
        <v>0</v>
      </c>
      <c r="I16" s="245"/>
      <c r="J16" s="246"/>
      <c r="K16" s="247"/>
      <c r="L16" s="155">
        <f>AC6</f>
        <v>0</v>
      </c>
      <c r="M16" s="156" t="s">
        <v>13</v>
      </c>
      <c r="N16" s="157">
        <f>AE6</f>
        <v>0</v>
      </c>
      <c r="O16" s="155">
        <f>AE8</f>
        <v>0</v>
      </c>
      <c r="P16" s="156" t="s">
        <v>13</v>
      </c>
      <c r="Q16" s="157">
        <f>AC8</f>
        <v>0</v>
      </c>
      <c r="R16" s="254">
        <f>O16+L16+F16+C16</f>
        <v>0</v>
      </c>
      <c r="S16" s="256" t="s">
        <v>13</v>
      </c>
      <c r="T16" s="258">
        <f>Q16+N16+H16+E16</f>
        <v>0</v>
      </c>
      <c r="U16" s="260">
        <f>R16</f>
        <v>0</v>
      </c>
      <c r="V16" s="261" t="e">
        <f>R19/T19</f>
        <v>#DIV/0!</v>
      </c>
      <c r="W16" s="261"/>
      <c r="X16" s="32"/>
      <c r="Z16" s="2" t="s">
        <v>23</v>
      </c>
      <c r="AB16" s="28">
        <v>10</v>
      </c>
    </row>
    <row r="17" spans="1:44" ht="25.2" customHeight="1" thickBot="1" x14ac:dyDescent="0.35">
      <c r="A17" s="242"/>
      <c r="B17" s="244"/>
      <c r="C17" s="146">
        <f>K7</f>
        <v>0</v>
      </c>
      <c r="D17" s="147" t="s">
        <v>13</v>
      </c>
      <c r="E17" s="148">
        <f>I7</f>
        <v>0</v>
      </c>
      <c r="F17" s="146">
        <f>K12</f>
        <v>0</v>
      </c>
      <c r="G17" s="147" t="s">
        <v>13</v>
      </c>
      <c r="H17" s="148">
        <f>I12</f>
        <v>0</v>
      </c>
      <c r="I17" s="248"/>
      <c r="J17" s="249"/>
      <c r="K17" s="250"/>
      <c r="L17" s="146">
        <f>AF6</f>
        <v>0</v>
      </c>
      <c r="M17" s="147" t="s">
        <v>13</v>
      </c>
      <c r="N17" s="148">
        <f>AH6</f>
        <v>0</v>
      </c>
      <c r="O17" s="146">
        <f>AH8</f>
        <v>0</v>
      </c>
      <c r="P17" s="147" t="s">
        <v>13</v>
      </c>
      <c r="Q17" s="148">
        <f>AF8</f>
        <v>0</v>
      </c>
      <c r="R17" s="255"/>
      <c r="S17" s="257"/>
      <c r="T17" s="259"/>
      <c r="U17" s="260"/>
      <c r="V17" s="261"/>
      <c r="W17" s="261"/>
      <c r="X17" s="32"/>
    </row>
    <row r="18" spans="1:44" ht="25.2" customHeight="1" thickBot="1" x14ac:dyDescent="0.35">
      <c r="A18" s="242"/>
      <c r="B18" s="244"/>
      <c r="C18" s="146">
        <f>K8</f>
        <v>0</v>
      </c>
      <c r="D18" s="147" t="s">
        <v>13</v>
      </c>
      <c r="E18" s="148">
        <f>I8</f>
        <v>0</v>
      </c>
      <c r="F18" s="146">
        <f>K13</f>
        <v>0</v>
      </c>
      <c r="G18" s="147" t="s">
        <v>13</v>
      </c>
      <c r="H18" s="148">
        <f>I13</f>
        <v>0</v>
      </c>
      <c r="I18" s="248"/>
      <c r="J18" s="249"/>
      <c r="K18" s="250"/>
      <c r="L18" s="146">
        <f>AI6</f>
        <v>0</v>
      </c>
      <c r="M18" s="147" t="s">
        <v>13</v>
      </c>
      <c r="N18" s="148">
        <f>AK6</f>
        <v>0</v>
      </c>
      <c r="O18" s="146">
        <f>AK8</f>
        <v>0</v>
      </c>
      <c r="P18" s="147" t="s">
        <v>13</v>
      </c>
      <c r="Q18" s="148">
        <f>AI8</f>
        <v>0</v>
      </c>
      <c r="R18" s="255"/>
      <c r="S18" s="257"/>
      <c r="T18" s="259"/>
      <c r="U18" s="260"/>
      <c r="V18" s="261"/>
      <c r="W18" s="261"/>
      <c r="X18" s="32"/>
    </row>
    <row r="19" spans="1:44" ht="25.2" customHeight="1" thickBot="1" x14ac:dyDescent="0.35">
      <c r="A19" s="242"/>
      <c r="B19" s="244"/>
      <c r="C19" s="146">
        <f>K9</f>
        <v>0</v>
      </c>
      <c r="D19" s="147" t="s">
        <v>13</v>
      </c>
      <c r="E19" s="148">
        <f>I9</f>
        <v>0</v>
      </c>
      <c r="F19" s="146">
        <f>K14</f>
        <v>0</v>
      </c>
      <c r="G19" s="147" t="s">
        <v>13</v>
      </c>
      <c r="H19" s="148">
        <f>I14</f>
        <v>0</v>
      </c>
      <c r="I19" s="248"/>
      <c r="J19" s="249"/>
      <c r="K19" s="250"/>
      <c r="L19" s="146">
        <f>AL6</f>
        <v>0</v>
      </c>
      <c r="M19" s="147" t="s">
        <v>13</v>
      </c>
      <c r="N19" s="148">
        <f>AN6</f>
        <v>0</v>
      </c>
      <c r="O19" s="146">
        <f>AN8</f>
        <v>0</v>
      </c>
      <c r="P19" s="147" t="s">
        <v>13</v>
      </c>
      <c r="Q19" s="148">
        <f>AL8</f>
        <v>0</v>
      </c>
      <c r="R19" s="255">
        <f>O20+L20+F20+C20</f>
        <v>0</v>
      </c>
      <c r="S19" s="257" t="s">
        <v>13</v>
      </c>
      <c r="T19" s="259">
        <f>Q20+N20+H20+E20</f>
        <v>0</v>
      </c>
      <c r="U19" s="260"/>
      <c r="V19" s="261"/>
      <c r="W19" s="261"/>
      <c r="X19" s="32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56"/>
    </row>
    <row r="20" spans="1:44" ht="25.2" customHeight="1" thickBot="1" x14ac:dyDescent="0.35">
      <c r="A20" s="243"/>
      <c r="B20" s="233"/>
      <c r="C20" s="158">
        <f>SUM(C17:C19)</f>
        <v>0</v>
      </c>
      <c r="D20" s="159" t="s">
        <v>13</v>
      </c>
      <c r="E20" s="160">
        <f>SUM(E17:E19)</f>
        <v>0</v>
      </c>
      <c r="F20" s="158">
        <f>SUM(F17:F19)</f>
        <v>0</v>
      </c>
      <c r="G20" s="159" t="s">
        <v>13</v>
      </c>
      <c r="H20" s="160">
        <f>SUM(H17:H19)</f>
        <v>0</v>
      </c>
      <c r="I20" s="251"/>
      <c r="J20" s="252"/>
      <c r="K20" s="253"/>
      <c r="L20" s="158">
        <f>SUM(L17:L19)</f>
        <v>0</v>
      </c>
      <c r="M20" s="159" t="s">
        <v>13</v>
      </c>
      <c r="N20" s="160">
        <f>SUM(N17:N19)</f>
        <v>0</v>
      </c>
      <c r="O20" s="158">
        <f>SUM(O17:O19)</f>
        <v>0</v>
      </c>
      <c r="P20" s="159" t="s">
        <v>13</v>
      </c>
      <c r="Q20" s="160">
        <f>SUM(Q17:Q19)</f>
        <v>0</v>
      </c>
      <c r="R20" s="270"/>
      <c r="S20" s="271"/>
      <c r="T20" s="272"/>
      <c r="U20" s="260"/>
      <c r="V20" s="261"/>
      <c r="W20" s="261"/>
      <c r="X20" s="32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</row>
    <row r="21" spans="1:44" ht="25.2" customHeight="1" thickBot="1" x14ac:dyDescent="0.35">
      <c r="A21" s="241" t="s">
        <v>16</v>
      </c>
      <c r="B21" s="232" t="str">
        <f>SEZNAM!B29</f>
        <v>Green Volley Frýdek-Místek</v>
      </c>
      <c r="C21" s="155">
        <f>N6</f>
        <v>0</v>
      </c>
      <c r="D21" s="156" t="s">
        <v>13</v>
      </c>
      <c r="E21" s="157">
        <f>L6</f>
        <v>0</v>
      </c>
      <c r="F21" s="155">
        <f>N11</f>
        <v>0</v>
      </c>
      <c r="G21" s="156" t="s">
        <v>13</v>
      </c>
      <c r="H21" s="157">
        <f>L11</f>
        <v>0</v>
      </c>
      <c r="I21" s="155">
        <f>N16</f>
        <v>0</v>
      </c>
      <c r="J21" s="156" t="s">
        <v>13</v>
      </c>
      <c r="K21" s="157">
        <f>L16</f>
        <v>0</v>
      </c>
      <c r="L21" s="245"/>
      <c r="M21" s="246"/>
      <c r="N21" s="247"/>
      <c r="O21" s="155">
        <f>AC9</f>
        <v>0</v>
      </c>
      <c r="P21" s="156" t="s">
        <v>13</v>
      </c>
      <c r="Q21" s="157">
        <f>AE9</f>
        <v>0</v>
      </c>
      <c r="R21" s="254">
        <f>O21+I21+F21+C21</f>
        <v>0</v>
      </c>
      <c r="S21" s="256" t="s">
        <v>13</v>
      </c>
      <c r="T21" s="258">
        <f>Q21+K21+H21+E21</f>
        <v>0</v>
      </c>
      <c r="U21" s="260">
        <f>R21</f>
        <v>0</v>
      </c>
      <c r="V21" s="261" t="e">
        <f>R24/T24</f>
        <v>#DIV/0!</v>
      </c>
      <c r="W21" s="261"/>
      <c r="X21" s="32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</row>
    <row r="22" spans="1:44" ht="25.2" customHeight="1" thickBot="1" x14ac:dyDescent="0.35">
      <c r="A22" s="242"/>
      <c r="B22" s="244"/>
      <c r="C22" s="146">
        <f>N7</f>
        <v>0</v>
      </c>
      <c r="D22" s="147" t="s">
        <v>13</v>
      </c>
      <c r="E22" s="148">
        <f>L7</f>
        <v>0</v>
      </c>
      <c r="F22" s="146">
        <f>N12</f>
        <v>0</v>
      </c>
      <c r="G22" s="147" t="s">
        <v>13</v>
      </c>
      <c r="H22" s="148">
        <f>L12</f>
        <v>0</v>
      </c>
      <c r="I22" s="146">
        <f>N17</f>
        <v>0</v>
      </c>
      <c r="J22" s="147" t="s">
        <v>13</v>
      </c>
      <c r="K22" s="148">
        <f>L17</f>
        <v>0</v>
      </c>
      <c r="L22" s="248"/>
      <c r="M22" s="249"/>
      <c r="N22" s="250"/>
      <c r="O22" s="146">
        <f>AF9</f>
        <v>0</v>
      </c>
      <c r="P22" s="147" t="s">
        <v>13</v>
      </c>
      <c r="Q22" s="148">
        <f>AH9</f>
        <v>0</v>
      </c>
      <c r="R22" s="255"/>
      <c r="S22" s="257"/>
      <c r="T22" s="259"/>
      <c r="U22" s="260"/>
      <c r="V22" s="261"/>
      <c r="W22" s="261"/>
      <c r="X22" s="32"/>
    </row>
    <row r="23" spans="1:44" ht="25.2" customHeight="1" thickBot="1" x14ac:dyDescent="0.35">
      <c r="A23" s="242"/>
      <c r="B23" s="244"/>
      <c r="C23" s="146">
        <f>N8</f>
        <v>0</v>
      </c>
      <c r="D23" s="147" t="s">
        <v>13</v>
      </c>
      <c r="E23" s="148">
        <f>L8</f>
        <v>0</v>
      </c>
      <c r="F23" s="146">
        <f>N13</f>
        <v>0</v>
      </c>
      <c r="G23" s="147" t="s">
        <v>13</v>
      </c>
      <c r="H23" s="148">
        <f>L13</f>
        <v>0</v>
      </c>
      <c r="I23" s="146">
        <f>N18</f>
        <v>0</v>
      </c>
      <c r="J23" s="147" t="s">
        <v>13</v>
      </c>
      <c r="K23" s="148">
        <f>L18</f>
        <v>0</v>
      </c>
      <c r="L23" s="248"/>
      <c r="M23" s="249"/>
      <c r="N23" s="250"/>
      <c r="O23" s="146">
        <f>AI9</f>
        <v>0</v>
      </c>
      <c r="P23" s="147" t="s">
        <v>13</v>
      </c>
      <c r="Q23" s="148">
        <f>AK9</f>
        <v>0</v>
      </c>
      <c r="R23" s="255"/>
      <c r="S23" s="257"/>
      <c r="T23" s="259"/>
      <c r="U23" s="260"/>
      <c r="V23" s="261"/>
      <c r="W23" s="261"/>
      <c r="X23" s="32"/>
    </row>
    <row r="24" spans="1:44" ht="25.2" customHeight="1" thickBot="1" x14ac:dyDescent="0.35">
      <c r="A24" s="242"/>
      <c r="B24" s="244"/>
      <c r="C24" s="146">
        <f>N9</f>
        <v>0</v>
      </c>
      <c r="D24" s="147" t="s">
        <v>13</v>
      </c>
      <c r="E24" s="148">
        <f>L9</f>
        <v>0</v>
      </c>
      <c r="F24" s="146">
        <f>N14</f>
        <v>0</v>
      </c>
      <c r="G24" s="147" t="s">
        <v>13</v>
      </c>
      <c r="H24" s="148">
        <f>L14</f>
        <v>0</v>
      </c>
      <c r="I24" s="146">
        <f>N19</f>
        <v>0</v>
      </c>
      <c r="J24" s="147" t="s">
        <v>13</v>
      </c>
      <c r="K24" s="148">
        <f>L19</f>
        <v>0</v>
      </c>
      <c r="L24" s="248"/>
      <c r="M24" s="249"/>
      <c r="N24" s="250"/>
      <c r="O24" s="146">
        <f>AL9</f>
        <v>0</v>
      </c>
      <c r="P24" s="147" t="s">
        <v>13</v>
      </c>
      <c r="Q24" s="148">
        <f>AN9</f>
        <v>0</v>
      </c>
      <c r="R24" s="255">
        <f>O25+I25+F25+C25</f>
        <v>0</v>
      </c>
      <c r="S24" s="257" t="s">
        <v>13</v>
      </c>
      <c r="T24" s="259">
        <f>Q25+K25+H25+E25</f>
        <v>0</v>
      </c>
      <c r="U24" s="260"/>
      <c r="V24" s="261"/>
      <c r="W24" s="261"/>
      <c r="X24" s="32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56"/>
    </row>
    <row r="25" spans="1:44" ht="25.2" customHeight="1" thickBot="1" x14ac:dyDescent="0.35">
      <c r="A25" s="243"/>
      <c r="B25" s="233"/>
      <c r="C25" s="158">
        <f>SUM(C22:C24)</f>
        <v>0</v>
      </c>
      <c r="D25" s="159" t="s">
        <v>13</v>
      </c>
      <c r="E25" s="160">
        <f>SUM(E22:E24)</f>
        <v>0</v>
      </c>
      <c r="F25" s="158">
        <f>SUM(F22:F24)</f>
        <v>0</v>
      </c>
      <c r="G25" s="159" t="s">
        <v>13</v>
      </c>
      <c r="H25" s="160">
        <f>SUM(H22:H24)</f>
        <v>0</v>
      </c>
      <c r="I25" s="158">
        <f>SUM(I22:I24)</f>
        <v>0</v>
      </c>
      <c r="J25" s="159" t="s">
        <v>13</v>
      </c>
      <c r="K25" s="160">
        <f>SUM(K22:K24)</f>
        <v>0</v>
      </c>
      <c r="L25" s="251"/>
      <c r="M25" s="252"/>
      <c r="N25" s="253"/>
      <c r="O25" s="158">
        <f>SUM(O22:O24)</f>
        <v>0</v>
      </c>
      <c r="P25" s="159" t="s">
        <v>13</v>
      </c>
      <c r="Q25" s="160">
        <f>SUM(Q22:Q24)</f>
        <v>0</v>
      </c>
      <c r="R25" s="270"/>
      <c r="S25" s="271"/>
      <c r="T25" s="272"/>
      <c r="U25" s="260"/>
      <c r="V25" s="261"/>
      <c r="W25" s="261"/>
      <c r="X25" s="32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ht="25.2" customHeight="1" thickBot="1" x14ac:dyDescent="0.35">
      <c r="A26" s="241" t="s">
        <v>17</v>
      </c>
      <c r="B26" s="232" t="str">
        <f>SEZNAM!B30</f>
        <v>TJ Šumperk</v>
      </c>
      <c r="C26" s="155">
        <f>Q6</f>
        <v>0</v>
      </c>
      <c r="D26" s="156" t="s">
        <v>13</v>
      </c>
      <c r="E26" s="157">
        <f>O6</f>
        <v>0</v>
      </c>
      <c r="F26" s="155">
        <f>Q11</f>
        <v>0</v>
      </c>
      <c r="G26" s="156" t="s">
        <v>13</v>
      </c>
      <c r="H26" s="157">
        <f>O11</f>
        <v>0</v>
      </c>
      <c r="I26" s="155">
        <f>Q16</f>
        <v>0</v>
      </c>
      <c r="J26" s="156" t="s">
        <v>13</v>
      </c>
      <c r="K26" s="157">
        <f>O16</f>
        <v>0</v>
      </c>
      <c r="L26" s="155">
        <f>Q21</f>
        <v>0</v>
      </c>
      <c r="M26" s="156" t="s">
        <v>13</v>
      </c>
      <c r="N26" s="157">
        <f>O21</f>
        <v>0</v>
      </c>
      <c r="O26" s="245"/>
      <c r="P26" s="246"/>
      <c r="Q26" s="247"/>
      <c r="R26" s="254">
        <f>L26+I26+F26+C26</f>
        <v>0</v>
      </c>
      <c r="S26" s="256" t="s">
        <v>13</v>
      </c>
      <c r="T26" s="258">
        <f>N26+K26+H26+E26</f>
        <v>0</v>
      </c>
      <c r="U26" s="260">
        <f>R26</f>
        <v>0</v>
      </c>
      <c r="V26" s="261" t="e">
        <f>R29/T29</f>
        <v>#DIV/0!</v>
      </c>
      <c r="W26" s="261"/>
      <c r="X26" s="32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44" ht="25.2" customHeight="1" thickBot="1" x14ac:dyDescent="0.35">
      <c r="A27" s="242"/>
      <c r="B27" s="244"/>
      <c r="C27" s="146">
        <f>Q7</f>
        <v>0</v>
      </c>
      <c r="D27" s="147" t="s">
        <v>13</v>
      </c>
      <c r="E27" s="148">
        <f>O7</f>
        <v>0</v>
      </c>
      <c r="F27" s="146">
        <f>Q12</f>
        <v>0</v>
      </c>
      <c r="G27" s="147" t="s">
        <v>13</v>
      </c>
      <c r="H27" s="148">
        <f>O12</f>
        <v>0</v>
      </c>
      <c r="I27" s="146">
        <f>Q17</f>
        <v>0</v>
      </c>
      <c r="J27" s="147" t="s">
        <v>13</v>
      </c>
      <c r="K27" s="148">
        <f>O17</f>
        <v>0</v>
      </c>
      <c r="L27" s="146">
        <f>Q22</f>
        <v>0</v>
      </c>
      <c r="M27" s="147" t="s">
        <v>13</v>
      </c>
      <c r="N27" s="148">
        <f>O22</f>
        <v>0</v>
      </c>
      <c r="O27" s="248"/>
      <c r="P27" s="249"/>
      <c r="Q27" s="250"/>
      <c r="R27" s="255"/>
      <c r="S27" s="257"/>
      <c r="T27" s="259"/>
      <c r="U27" s="260"/>
      <c r="V27" s="261"/>
      <c r="W27" s="261"/>
      <c r="X27" s="32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56"/>
    </row>
    <row r="28" spans="1:44" ht="25.2" customHeight="1" thickBot="1" x14ac:dyDescent="0.35">
      <c r="A28" s="242"/>
      <c r="B28" s="244"/>
      <c r="C28" s="146">
        <f>Q8</f>
        <v>0</v>
      </c>
      <c r="D28" s="147" t="s">
        <v>13</v>
      </c>
      <c r="E28" s="148">
        <f>O8</f>
        <v>0</v>
      </c>
      <c r="F28" s="146">
        <f>Q13</f>
        <v>0</v>
      </c>
      <c r="G28" s="147" t="s">
        <v>13</v>
      </c>
      <c r="H28" s="148">
        <f>O13</f>
        <v>0</v>
      </c>
      <c r="I28" s="146">
        <f>Q18</f>
        <v>0</v>
      </c>
      <c r="J28" s="147" t="s">
        <v>13</v>
      </c>
      <c r="K28" s="148">
        <f>O18</f>
        <v>0</v>
      </c>
      <c r="L28" s="146">
        <f>Q23</f>
        <v>0</v>
      </c>
      <c r="M28" s="147" t="s">
        <v>13</v>
      </c>
      <c r="N28" s="148">
        <f>O23</f>
        <v>0</v>
      </c>
      <c r="O28" s="248"/>
      <c r="P28" s="249"/>
      <c r="Q28" s="250"/>
      <c r="R28" s="255"/>
      <c r="S28" s="257"/>
      <c r="T28" s="259"/>
      <c r="U28" s="260"/>
      <c r="V28" s="261"/>
      <c r="W28" s="261"/>
      <c r="X28" s="32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</row>
    <row r="29" spans="1:44" ht="25.2" customHeight="1" thickBot="1" x14ac:dyDescent="0.35">
      <c r="A29" s="242"/>
      <c r="B29" s="244"/>
      <c r="C29" s="146">
        <f>Q9</f>
        <v>0</v>
      </c>
      <c r="D29" s="147" t="s">
        <v>13</v>
      </c>
      <c r="E29" s="148">
        <f>O9</f>
        <v>0</v>
      </c>
      <c r="F29" s="146">
        <f>Q14</f>
        <v>0</v>
      </c>
      <c r="G29" s="147" t="s">
        <v>13</v>
      </c>
      <c r="H29" s="148">
        <f>O14</f>
        <v>0</v>
      </c>
      <c r="I29" s="146">
        <f>Q19</f>
        <v>0</v>
      </c>
      <c r="J29" s="147" t="s">
        <v>13</v>
      </c>
      <c r="K29" s="148">
        <f>O19</f>
        <v>0</v>
      </c>
      <c r="L29" s="146">
        <f>Q24</f>
        <v>0</v>
      </c>
      <c r="M29" s="147" t="s">
        <v>13</v>
      </c>
      <c r="N29" s="148">
        <f>O24</f>
        <v>0</v>
      </c>
      <c r="O29" s="248"/>
      <c r="P29" s="249"/>
      <c r="Q29" s="250"/>
      <c r="R29" s="255">
        <f>L30+I30+F30+C30</f>
        <v>0</v>
      </c>
      <c r="S29" s="257" t="s">
        <v>13</v>
      </c>
      <c r="T29" s="259">
        <f>N30+K30+H30+E30</f>
        <v>0</v>
      </c>
      <c r="U29" s="260"/>
      <c r="V29" s="261"/>
      <c r="W29" s="261"/>
      <c r="X29" s="32"/>
    </row>
    <row r="30" spans="1:44" ht="25.2" customHeight="1" thickBot="1" x14ac:dyDescent="0.35">
      <c r="A30" s="243"/>
      <c r="B30" s="233"/>
      <c r="C30" s="158">
        <f>SUM(C27:C29)</f>
        <v>0</v>
      </c>
      <c r="D30" s="159" t="s">
        <v>13</v>
      </c>
      <c r="E30" s="160">
        <f>SUM(E27:E29)</f>
        <v>0</v>
      </c>
      <c r="F30" s="158">
        <f>SUM(F27:F29)</f>
        <v>0</v>
      </c>
      <c r="G30" s="159" t="s">
        <v>13</v>
      </c>
      <c r="H30" s="160">
        <f>SUM(H27:H29)</f>
        <v>0</v>
      </c>
      <c r="I30" s="158">
        <f>SUM(I27:I29)</f>
        <v>0</v>
      </c>
      <c r="J30" s="159" t="s">
        <v>13</v>
      </c>
      <c r="K30" s="160">
        <f>SUM(K27:K29)</f>
        <v>0</v>
      </c>
      <c r="L30" s="158">
        <f>SUM(L27:L29)</f>
        <v>0</v>
      </c>
      <c r="M30" s="159" t="s">
        <v>13</v>
      </c>
      <c r="N30" s="160">
        <f>SUM(N27:N29)</f>
        <v>0</v>
      </c>
      <c r="O30" s="251"/>
      <c r="P30" s="252"/>
      <c r="Q30" s="253"/>
      <c r="R30" s="270"/>
      <c r="S30" s="271"/>
      <c r="T30" s="272"/>
      <c r="U30" s="260"/>
      <c r="V30" s="261"/>
      <c r="W30" s="261"/>
      <c r="X30" s="32"/>
    </row>
  </sheetData>
  <mergeCells count="96">
    <mergeCell ref="AI27:AK27"/>
    <mergeCell ref="AL27:AN27"/>
    <mergeCell ref="AO27:AQ27"/>
    <mergeCell ref="R29:R30"/>
    <mergeCell ref="S29:S30"/>
    <mergeCell ref="T29:T30"/>
    <mergeCell ref="U26:U30"/>
    <mergeCell ref="V26:V30"/>
    <mergeCell ref="W26:W30"/>
    <mergeCell ref="Z27:AB27"/>
    <mergeCell ref="AC27:AE27"/>
    <mergeCell ref="AF27:AH27"/>
    <mergeCell ref="T26:T28"/>
    <mergeCell ref="A26:A30"/>
    <mergeCell ref="B26:B30"/>
    <mergeCell ref="O26:Q30"/>
    <mergeCell ref="R26:R28"/>
    <mergeCell ref="S26:S28"/>
    <mergeCell ref="AO24:AQ24"/>
    <mergeCell ref="U21:U25"/>
    <mergeCell ref="V21:V25"/>
    <mergeCell ref="W21:W25"/>
    <mergeCell ref="R24:R25"/>
    <mergeCell ref="S24:S25"/>
    <mergeCell ref="T24:T25"/>
    <mergeCell ref="T21:T23"/>
    <mergeCell ref="Z24:AB24"/>
    <mergeCell ref="AC24:AE24"/>
    <mergeCell ref="AF24:AH24"/>
    <mergeCell ref="AI24:AK24"/>
    <mergeCell ref="AL24:AN24"/>
    <mergeCell ref="A21:A25"/>
    <mergeCell ref="B21:B25"/>
    <mergeCell ref="L21:N25"/>
    <mergeCell ref="R21:R23"/>
    <mergeCell ref="S21:S23"/>
    <mergeCell ref="AO19:AQ19"/>
    <mergeCell ref="U16:U20"/>
    <mergeCell ref="V16:V20"/>
    <mergeCell ref="W16:W20"/>
    <mergeCell ref="R19:R20"/>
    <mergeCell ref="S19:S20"/>
    <mergeCell ref="T19:T20"/>
    <mergeCell ref="T16:T18"/>
    <mergeCell ref="Z19:AB19"/>
    <mergeCell ref="AC19:AE19"/>
    <mergeCell ref="AF19:AH19"/>
    <mergeCell ref="AI19:AK19"/>
    <mergeCell ref="AL19:AN19"/>
    <mergeCell ref="A16:A20"/>
    <mergeCell ref="B16:B20"/>
    <mergeCell ref="I16:K20"/>
    <mergeCell ref="R16:R18"/>
    <mergeCell ref="S16:S18"/>
    <mergeCell ref="W6:W10"/>
    <mergeCell ref="R9:R10"/>
    <mergeCell ref="S9:S10"/>
    <mergeCell ref="T9:T10"/>
    <mergeCell ref="A11:A15"/>
    <mergeCell ref="B11:B15"/>
    <mergeCell ref="F11:H15"/>
    <mergeCell ref="R11:R13"/>
    <mergeCell ref="S11:S13"/>
    <mergeCell ref="T11:T13"/>
    <mergeCell ref="U11:U15"/>
    <mergeCell ref="V11:V15"/>
    <mergeCell ref="W11:W15"/>
    <mergeCell ref="R14:R15"/>
    <mergeCell ref="S14:S15"/>
    <mergeCell ref="T14:T15"/>
    <mergeCell ref="AO4:AQ4"/>
    <mergeCell ref="R5:T5"/>
    <mergeCell ref="A6:A10"/>
    <mergeCell ref="B6:B10"/>
    <mergeCell ref="C6:E10"/>
    <mergeCell ref="R6:R8"/>
    <mergeCell ref="S6:S8"/>
    <mergeCell ref="T6:T8"/>
    <mergeCell ref="U6:U10"/>
    <mergeCell ref="V6:V10"/>
    <mergeCell ref="W4:W5"/>
    <mergeCell ref="Z4:AB4"/>
    <mergeCell ref="AC4:AE4"/>
    <mergeCell ref="AF4:AH4"/>
    <mergeCell ref="AI4:AK4"/>
    <mergeCell ref="AL4:AN4"/>
    <mergeCell ref="A2:W3"/>
    <mergeCell ref="A4:B5"/>
    <mergeCell ref="C4:E5"/>
    <mergeCell ref="F4:H5"/>
    <mergeCell ref="I4:K5"/>
    <mergeCell ref="L4:N5"/>
    <mergeCell ref="O4:Q5"/>
    <mergeCell ref="R4:T4"/>
    <mergeCell ref="U4:U5"/>
    <mergeCell ref="V4:V5"/>
  </mergeCells>
  <pageMargins left="0.7" right="0.7" top="0.78740157499999996" bottom="0.78740157499999996" header="0.3" footer="0.3"/>
  <pageSetup paperSize="9" scale="33" orientation="landscape" r:id="rId1"/>
  <colBreaks count="1" manualBreakCount="1">
    <brk id="23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04"/>
  <sheetViews>
    <sheetView tabSelected="1" topLeftCell="A2" zoomScale="60" zoomScaleNormal="60" workbookViewId="0">
      <selection activeCell="S14" sqref="S14:S18"/>
    </sheetView>
  </sheetViews>
  <sheetFormatPr defaultColWidth="8.88671875" defaultRowHeight="25.2" customHeight="1" x14ac:dyDescent="0.4"/>
  <cols>
    <col min="1" max="1" width="18.33203125" style="2" customWidth="1"/>
    <col min="2" max="2" width="20.44140625" style="30" customWidth="1"/>
    <col min="3" max="3" width="8.88671875" style="2" customWidth="1"/>
    <col min="4" max="4" width="16.5546875" style="2" customWidth="1"/>
    <col min="5" max="5" width="9" style="2" bestFit="1" customWidth="1"/>
    <col min="6" max="6" width="8.44140625" style="2" customWidth="1"/>
    <col min="7" max="8" width="9" style="2" bestFit="1" customWidth="1"/>
    <col min="9" max="9" width="7.6640625" style="2" customWidth="1"/>
    <col min="10" max="11" width="9" style="2" bestFit="1" customWidth="1"/>
    <col min="12" max="12" width="9.109375" style="2" customWidth="1"/>
    <col min="13" max="13" width="10" style="2" customWidth="1"/>
    <col min="14" max="14" width="9" style="2" bestFit="1" customWidth="1"/>
    <col min="15" max="15" width="10.44140625" style="2" customWidth="1"/>
    <col min="16" max="17" width="9" style="2" bestFit="1" customWidth="1"/>
    <col min="18" max="18" width="11.44140625" style="2" customWidth="1"/>
    <col min="19" max="19" width="14.88671875" style="2" customWidth="1"/>
    <col min="20" max="20" width="8.88671875" style="29"/>
    <col min="21" max="21" width="14.109375" style="2" customWidth="1"/>
    <col min="22" max="22" width="9.5546875" style="2" customWidth="1"/>
    <col min="23" max="23" width="16.109375" style="2" customWidth="1"/>
    <col min="24" max="24" width="5.6640625" style="2" customWidth="1"/>
    <col min="25" max="25" width="8.88671875" style="2"/>
    <col min="26" max="26" width="45.44140625" style="2" customWidth="1"/>
    <col min="27" max="27" width="5.6640625" style="2" customWidth="1"/>
    <col min="28" max="28" width="48.44140625" style="2" customWidth="1"/>
    <col min="29" max="29" width="6.44140625" style="2" customWidth="1"/>
    <col min="30" max="30" width="5.6640625" style="2" customWidth="1"/>
    <col min="31" max="31" width="6.44140625" style="2" customWidth="1"/>
    <col min="32" max="33" width="5.6640625" style="2" customWidth="1"/>
    <col min="34" max="34" width="7" style="2" customWidth="1"/>
    <col min="35" max="36" width="5.6640625" style="2" customWidth="1"/>
    <col min="37" max="37" width="6.6640625" style="2" customWidth="1"/>
    <col min="38" max="38" width="6.5546875" style="2" customWidth="1"/>
    <col min="39" max="39" width="8.88671875" style="2"/>
    <col min="40" max="40" width="7.6640625" style="2" customWidth="1"/>
    <col min="41" max="41" width="11" style="2" customWidth="1"/>
    <col min="42" max="45" width="8.88671875" style="2"/>
    <col min="46" max="46" width="12.6640625" style="2" customWidth="1"/>
    <col min="47" max="16384" width="8.88671875" style="2"/>
  </cols>
  <sheetData>
    <row r="1" spans="1:46" ht="30" customHeight="1" thickBot="1" x14ac:dyDescent="0.55000000000000004">
      <c r="A1" s="354" t="s">
        <v>111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</row>
    <row r="2" spans="1:46" ht="30" customHeight="1" thickBot="1" x14ac:dyDescent="0.4">
      <c r="A2" s="293" t="s">
        <v>26</v>
      </c>
      <c r="B2" s="295" t="str">
        <f>A4</f>
        <v>TJ Frenštát pod Radh.,jky-liga</v>
      </c>
      <c r="C2" s="296"/>
      <c r="D2" s="296"/>
      <c r="E2" s="296" t="str">
        <f>A9</f>
        <v>TJ Ostrava A,jky</v>
      </c>
      <c r="F2" s="296"/>
      <c r="G2" s="296"/>
      <c r="H2" s="296" t="str">
        <f>A14</f>
        <v>SK Přerov,jky</v>
      </c>
      <c r="I2" s="296"/>
      <c r="J2" s="296"/>
      <c r="K2" s="296" t="str">
        <f>A19</f>
        <v>TJ Sokol Frýdek-místek C,kky</v>
      </c>
      <c r="L2" s="296"/>
      <c r="M2" s="296"/>
      <c r="N2" s="360" t="s">
        <v>0</v>
      </c>
      <c r="O2" s="296"/>
      <c r="P2" s="361"/>
      <c r="Q2" s="299" t="s">
        <v>1</v>
      </c>
      <c r="R2" s="275" t="s">
        <v>2</v>
      </c>
      <c r="S2" s="275" t="s">
        <v>3</v>
      </c>
      <c r="Z2" s="465" t="s">
        <v>133</v>
      </c>
      <c r="AA2" s="466"/>
      <c r="AB2" s="467"/>
      <c r="AC2" s="322" t="s">
        <v>0</v>
      </c>
      <c r="AD2" s="323"/>
      <c r="AE2" s="324"/>
      <c r="AF2" s="319" t="s">
        <v>4</v>
      </c>
      <c r="AG2" s="320"/>
      <c r="AH2" s="321"/>
      <c r="AI2" s="319" t="s">
        <v>5</v>
      </c>
      <c r="AJ2" s="320"/>
      <c r="AK2" s="321"/>
      <c r="AL2" s="319" t="s">
        <v>6</v>
      </c>
      <c r="AM2" s="320"/>
      <c r="AN2" s="321"/>
      <c r="AO2" s="468" t="s">
        <v>7</v>
      </c>
      <c r="AP2" s="320"/>
      <c r="AQ2" s="321"/>
      <c r="AR2" s="45" t="s">
        <v>8</v>
      </c>
      <c r="AS2" s="46" t="s">
        <v>9</v>
      </c>
      <c r="AT2" s="47" t="s">
        <v>10</v>
      </c>
    </row>
    <row r="3" spans="1:46" ht="30" customHeight="1" thickBot="1" x14ac:dyDescent="0.35">
      <c r="A3" s="294"/>
      <c r="B3" s="297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314" t="s">
        <v>7</v>
      </c>
      <c r="O3" s="315"/>
      <c r="P3" s="316"/>
      <c r="Q3" s="301"/>
      <c r="R3" s="275"/>
      <c r="S3" s="275"/>
      <c r="T3" s="29" t="s">
        <v>31</v>
      </c>
      <c r="Z3" s="162" t="str">
        <f>A4</f>
        <v>TJ Frenštát pod Radh.,jky-liga</v>
      </c>
      <c r="AA3" s="163" t="s">
        <v>12</v>
      </c>
      <c r="AB3" s="164" t="str">
        <f>A19</f>
        <v>TJ Sokol Frýdek-místek C,kky</v>
      </c>
      <c r="AC3" s="6">
        <v>2</v>
      </c>
      <c r="AD3" s="7" t="s">
        <v>13</v>
      </c>
      <c r="AE3" s="9">
        <v>0</v>
      </c>
      <c r="AF3" s="6">
        <v>25</v>
      </c>
      <c r="AG3" s="7" t="s">
        <v>13</v>
      </c>
      <c r="AH3" s="9">
        <v>22</v>
      </c>
      <c r="AI3" s="6">
        <v>25</v>
      </c>
      <c r="AJ3" s="7" t="s">
        <v>13</v>
      </c>
      <c r="AK3" s="9">
        <v>22</v>
      </c>
      <c r="AL3" s="6"/>
      <c r="AM3" s="7" t="s">
        <v>13</v>
      </c>
      <c r="AN3" s="9"/>
      <c r="AO3" s="10">
        <v>50</v>
      </c>
      <c r="AP3" s="7" t="s">
        <v>13</v>
      </c>
      <c r="AQ3" s="9">
        <v>44</v>
      </c>
      <c r="AR3" s="36"/>
      <c r="AS3" s="41">
        <v>1</v>
      </c>
      <c r="AT3" s="38" t="s">
        <v>140</v>
      </c>
    </row>
    <row r="4" spans="1:46" ht="30" customHeight="1" thickBot="1" x14ac:dyDescent="0.35">
      <c r="A4" s="299" t="str">
        <f>SEZNAM!B4</f>
        <v>TJ Frenštát pod Radh.,jky-liga</v>
      </c>
      <c r="B4" s="302"/>
      <c r="C4" s="303"/>
      <c r="D4" s="304"/>
      <c r="E4" s="178">
        <f>AC6</f>
        <v>1</v>
      </c>
      <c r="F4" s="179" t="s">
        <v>13</v>
      </c>
      <c r="G4" s="180">
        <f>AE6</f>
        <v>1</v>
      </c>
      <c r="H4" s="178">
        <f>AE8</f>
        <v>2</v>
      </c>
      <c r="I4" s="179" t="s">
        <v>13</v>
      </c>
      <c r="J4" s="180">
        <f>AC8</f>
        <v>0</v>
      </c>
      <c r="K4" s="178">
        <f>AC3</f>
        <v>2</v>
      </c>
      <c r="L4" s="179" t="s">
        <v>13</v>
      </c>
      <c r="M4" s="180">
        <f>AE3</f>
        <v>0</v>
      </c>
      <c r="N4" s="311">
        <f>E4+H4+K4</f>
        <v>5</v>
      </c>
      <c r="O4" s="312" t="s">
        <v>13</v>
      </c>
      <c r="P4" s="313">
        <f>G4+J4+M4</f>
        <v>1</v>
      </c>
      <c r="Q4" s="318">
        <f>N4</f>
        <v>5</v>
      </c>
      <c r="R4" s="285">
        <f>N7/P7</f>
        <v>1.1145038167938932</v>
      </c>
      <c r="S4" s="317">
        <v>2</v>
      </c>
      <c r="T4" s="29" t="s">
        <v>29</v>
      </c>
      <c r="Z4" s="165" t="str">
        <f>A9</f>
        <v>TJ Ostrava A,jky</v>
      </c>
      <c r="AA4" s="166" t="s">
        <v>12</v>
      </c>
      <c r="AB4" s="167" t="str">
        <f>A14</f>
        <v>SK Přerov,jky</v>
      </c>
      <c r="AC4" s="14">
        <v>2</v>
      </c>
      <c r="AD4" s="15" t="s">
        <v>13</v>
      </c>
      <c r="AE4" s="17">
        <v>0</v>
      </c>
      <c r="AF4" s="14">
        <v>25</v>
      </c>
      <c r="AG4" s="15" t="s">
        <v>13</v>
      </c>
      <c r="AH4" s="17">
        <v>9</v>
      </c>
      <c r="AI4" s="14">
        <v>25</v>
      </c>
      <c r="AJ4" s="15" t="s">
        <v>13</v>
      </c>
      <c r="AK4" s="17">
        <v>12</v>
      </c>
      <c r="AL4" s="14"/>
      <c r="AM4" s="15" t="s">
        <v>13</v>
      </c>
      <c r="AN4" s="17"/>
      <c r="AO4" s="18">
        <f t="shared" ref="AO4:AO7" si="0">AL4+AI4+AF4</f>
        <v>50</v>
      </c>
      <c r="AP4" s="15" t="s">
        <v>13</v>
      </c>
      <c r="AQ4" s="17">
        <f t="shared" ref="AQ4:AQ8" si="1">AN4+AK4+AH4</f>
        <v>21</v>
      </c>
      <c r="AR4" s="36"/>
      <c r="AS4" s="20">
        <v>1</v>
      </c>
      <c r="AT4" s="39" t="s">
        <v>138</v>
      </c>
    </row>
    <row r="5" spans="1:46" ht="30" customHeight="1" thickBot="1" x14ac:dyDescent="0.35">
      <c r="A5" s="300"/>
      <c r="B5" s="305"/>
      <c r="C5" s="306"/>
      <c r="D5" s="307"/>
      <c r="E5" s="181">
        <f>AF6</f>
        <v>21</v>
      </c>
      <c r="F5" s="182" t="s">
        <v>13</v>
      </c>
      <c r="G5" s="183">
        <f>AH6</f>
        <v>25</v>
      </c>
      <c r="H5" s="181">
        <f>AH8</f>
        <v>25</v>
      </c>
      <c r="I5" s="184" t="s">
        <v>13</v>
      </c>
      <c r="J5" s="183">
        <f>AF8</f>
        <v>20</v>
      </c>
      <c r="K5" s="181">
        <f>AF3</f>
        <v>25</v>
      </c>
      <c r="L5" s="182" t="s">
        <v>13</v>
      </c>
      <c r="M5" s="183">
        <f>AH3</f>
        <v>22</v>
      </c>
      <c r="N5" s="287"/>
      <c r="O5" s="289"/>
      <c r="P5" s="291"/>
      <c r="Q5" s="318"/>
      <c r="R5" s="285"/>
      <c r="S5" s="317"/>
      <c r="T5" s="29" t="s">
        <v>30</v>
      </c>
      <c r="Z5" s="165" t="str">
        <f>A19</f>
        <v>TJ Sokol Frýdek-místek C,kky</v>
      </c>
      <c r="AA5" s="166" t="s">
        <v>12</v>
      </c>
      <c r="AB5" s="167" t="str">
        <f>A14</f>
        <v>SK Přerov,jky</v>
      </c>
      <c r="AC5" s="14">
        <v>2</v>
      </c>
      <c r="AD5" s="15" t="s">
        <v>13</v>
      </c>
      <c r="AE5" s="17">
        <v>0</v>
      </c>
      <c r="AF5" s="14">
        <v>25</v>
      </c>
      <c r="AG5" s="15" t="s">
        <v>13</v>
      </c>
      <c r="AH5" s="17">
        <v>20</v>
      </c>
      <c r="AI5" s="14">
        <v>25</v>
      </c>
      <c r="AJ5" s="15" t="s">
        <v>13</v>
      </c>
      <c r="AK5" s="17">
        <v>19</v>
      </c>
      <c r="AL5" s="14"/>
      <c r="AM5" s="15" t="s">
        <v>13</v>
      </c>
      <c r="AN5" s="17"/>
      <c r="AO5" s="18">
        <f t="shared" si="0"/>
        <v>50</v>
      </c>
      <c r="AP5" s="15" t="s">
        <v>13</v>
      </c>
      <c r="AQ5" s="17">
        <f t="shared" si="1"/>
        <v>39</v>
      </c>
      <c r="AR5" s="37"/>
      <c r="AS5" s="35">
        <v>1</v>
      </c>
      <c r="AT5" s="40" t="s">
        <v>140</v>
      </c>
    </row>
    <row r="6" spans="1:46" ht="30" customHeight="1" thickBot="1" x14ac:dyDescent="0.35">
      <c r="A6" s="300"/>
      <c r="B6" s="305"/>
      <c r="C6" s="306"/>
      <c r="D6" s="307"/>
      <c r="E6" s="185">
        <f>AI6</f>
        <v>25</v>
      </c>
      <c r="F6" s="186" t="s">
        <v>13</v>
      </c>
      <c r="G6" s="187">
        <f>AK6</f>
        <v>24</v>
      </c>
      <c r="H6" s="185">
        <f>AK8</f>
        <v>25</v>
      </c>
      <c r="I6" s="188" t="s">
        <v>13</v>
      </c>
      <c r="J6" s="187">
        <f>AI8</f>
        <v>18</v>
      </c>
      <c r="K6" s="185">
        <f>AI3</f>
        <v>25</v>
      </c>
      <c r="L6" s="186" t="s">
        <v>13</v>
      </c>
      <c r="M6" s="187">
        <f>AK3</f>
        <v>22</v>
      </c>
      <c r="N6" s="287"/>
      <c r="O6" s="289"/>
      <c r="P6" s="291"/>
      <c r="Q6" s="318"/>
      <c r="R6" s="285"/>
      <c r="S6" s="317"/>
      <c r="T6" s="29" t="s">
        <v>28</v>
      </c>
      <c r="Z6" s="165" t="str">
        <f>A4</f>
        <v>TJ Frenštát pod Radh.,jky-liga</v>
      </c>
      <c r="AA6" s="166" t="s">
        <v>12</v>
      </c>
      <c r="AB6" s="167" t="str">
        <f>A9</f>
        <v>TJ Ostrava A,jky</v>
      </c>
      <c r="AC6" s="14">
        <v>1</v>
      </c>
      <c r="AD6" s="15" t="s">
        <v>13</v>
      </c>
      <c r="AE6" s="17">
        <v>1</v>
      </c>
      <c r="AF6" s="14">
        <v>21</v>
      </c>
      <c r="AG6" s="15" t="s">
        <v>13</v>
      </c>
      <c r="AH6" s="17">
        <v>25</v>
      </c>
      <c r="AI6" s="14">
        <v>25</v>
      </c>
      <c r="AJ6" s="15" t="s">
        <v>13</v>
      </c>
      <c r="AK6" s="17">
        <v>24</v>
      </c>
      <c r="AL6" s="14"/>
      <c r="AM6" s="15" t="s">
        <v>13</v>
      </c>
      <c r="AN6" s="17"/>
      <c r="AO6" s="18">
        <f t="shared" si="0"/>
        <v>46</v>
      </c>
      <c r="AP6" s="15" t="s">
        <v>13</v>
      </c>
      <c r="AQ6" s="17">
        <f t="shared" si="1"/>
        <v>49</v>
      </c>
      <c r="AR6" s="42"/>
      <c r="AS6" s="20">
        <v>1</v>
      </c>
      <c r="AT6" s="39" t="s">
        <v>140</v>
      </c>
    </row>
    <row r="7" spans="1:46" ht="30" customHeight="1" thickBot="1" x14ac:dyDescent="0.35">
      <c r="A7" s="300"/>
      <c r="B7" s="305"/>
      <c r="C7" s="306"/>
      <c r="D7" s="307"/>
      <c r="E7" s="189">
        <f>AL6</f>
        <v>0</v>
      </c>
      <c r="F7" s="188" t="s">
        <v>13</v>
      </c>
      <c r="G7" s="190">
        <f>AN6</f>
        <v>0</v>
      </c>
      <c r="H7" s="189">
        <f>AN8</f>
        <v>0</v>
      </c>
      <c r="I7" s="188" t="s">
        <v>13</v>
      </c>
      <c r="J7" s="190">
        <f>AL8</f>
        <v>0</v>
      </c>
      <c r="K7" s="189">
        <f>AL3</f>
        <v>0</v>
      </c>
      <c r="L7" s="188" t="s">
        <v>13</v>
      </c>
      <c r="M7" s="190">
        <f>AN3</f>
        <v>0</v>
      </c>
      <c r="N7" s="287">
        <f>E8+H8+K8</f>
        <v>146</v>
      </c>
      <c r="O7" s="289" t="s">
        <v>13</v>
      </c>
      <c r="P7" s="291">
        <f>G8+J8+M8</f>
        <v>131</v>
      </c>
      <c r="Q7" s="318"/>
      <c r="R7" s="285"/>
      <c r="S7" s="317"/>
      <c r="T7" s="29" t="s">
        <v>38</v>
      </c>
      <c r="Z7" s="165" t="str">
        <f>A9</f>
        <v>TJ Ostrava A,jky</v>
      </c>
      <c r="AA7" s="166" t="s">
        <v>12</v>
      </c>
      <c r="AB7" s="167" t="str">
        <f>A19</f>
        <v>TJ Sokol Frýdek-místek C,kky</v>
      </c>
      <c r="AC7" s="14">
        <v>2</v>
      </c>
      <c r="AD7" s="15" t="s">
        <v>13</v>
      </c>
      <c r="AE7" s="17">
        <v>0</v>
      </c>
      <c r="AF7" s="14">
        <v>25</v>
      </c>
      <c r="AG7" s="15" t="s">
        <v>13</v>
      </c>
      <c r="AH7" s="17">
        <v>13</v>
      </c>
      <c r="AI7" s="14">
        <v>25</v>
      </c>
      <c r="AJ7" s="15" t="s">
        <v>13</v>
      </c>
      <c r="AK7" s="17">
        <v>9</v>
      </c>
      <c r="AL7" s="14"/>
      <c r="AM7" s="15" t="s">
        <v>13</v>
      </c>
      <c r="AN7" s="17"/>
      <c r="AO7" s="18">
        <f t="shared" si="0"/>
        <v>50</v>
      </c>
      <c r="AP7" s="15" t="s">
        <v>13</v>
      </c>
      <c r="AQ7" s="17">
        <f t="shared" si="1"/>
        <v>22</v>
      </c>
      <c r="AR7" s="36"/>
      <c r="AS7" s="13">
        <v>1</v>
      </c>
      <c r="AT7" s="38" t="s">
        <v>139</v>
      </c>
    </row>
    <row r="8" spans="1:46" ht="30" customHeight="1" thickBot="1" x14ac:dyDescent="0.35">
      <c r="A8" s="301"/>
      <c r="B8" s="308"/>
      <c r="C8" s="309"/>
      <c r="D8" s="310"/>
      <c r="E8" s="191">
        <f>SUM(E5:E7)</f>
        <v>46</v>
      </c>
      <c r="F8" s="192" t="s">
        <v>13</v>
      </c>
      <c r="G8" s="193">
        <f>SUM(G5:G7)</f>
        <v>49</v>
      </c>
      <c r="H8" s="191">
        <f>SUM(H5:H7)</f>
        <v>50</v>
      </c>
      <c r="I8" s="192" t="s">
        <v>13</v>
      </c>
      <c r="J8" s="193">
        <f>SUM(J5:J7)</f>
        <v>38</v>
      </c>
      <c r="K8" s="191">
        <f>SUM(K5:K7)</f>
        <v>50</v>
      </c>
      <c r="L8" s="192" t="s">
        <v>13</v>
      </c>
      <c r="M8" s="193">
        <f>SUM(M5:M7)</f>
        <v>44</v>
      </c>
      <c r="N8" s="288"/>
      <c r="O8" s="290"/>
      <c r="P8" s="292"/>
      <c r="Q8" s="318"/>
      <c r="R8" s="285"/>
      <c r="S8" s="317"/>
      <c r="T8" s="29" t="s">
        <v>35</v>
      </c>
      <c r="Z8" s="168" t="str">
        <f>A14</f>
        <v>SK Přerov,jky</v>
      </c>
      <c r="AA8" s="169" t="s">
        <v>12</v>
      </c>
      <c r="AB8" s="170" t="str">
        <f>A4</f>
        <v>TJ Frenštát pod Radh.,jky-liga</v>
      </c>
      <c r="AC8" s="21">
        <v>0</v>
      </c>
      <c r="AD8" s="22" t="s">
        <v>13</v>
      </c>
      <c r="AE8" s="24">
        <v>2</v>
      </c>
      <c r="AF8" s="21">
        <v>20</v>
      </c>
      <c r="AG8" s="22" t="s">
        <v>13</v>
      </c>
      <c r="AH8" s="24">
        <v>25</v>
      </c>
      <c r="AI8" s="21">
        <v>18</v>
      </c>
      <c r="AJ8" s="22" t="s">
        <v>13</v>
      </c>
      <c r="AK8" s="24">
        <v>25</v>
      </c>
      <c r="AL8" s="21"/>
      <c r="AM8" s="22" t="s">
        <v>13</v>
      </c>
      <c r="AN8" s="24"/>
      <c r="AO8" s="21">
        <f>AL8+AI8+AF8</f>
        <v>38</v>
      </c>
      <c r="AP8" s="22" t="s">
        <v>13</v>
      </c>
      <c r="AQ8" s="24">
        <f t="shared" si="1"/>
        <v>50</v>
      </c>
      <c r="AR8" s="43"/>
      <c r="AS8" s="26">
        <v>1</v>
      </c>
      <c r="AT8" s="44" t="s">
        <v>139</v>
      </c>
    </row>
    <row r="9" spans="1:46" ht="30" customHeight="1" thickBot="1" x14ac:dyDescent="0.55000000000000004">
      <c r="A9" s="299" t="str">
        <f>SEZNAM!B10</f>
        <v>TJ Ostrava A,jky</v>
      </c>
      <c r="B9" s="178">
        <f>G4</f>
        <v>1</v>
      </c>
      <c r="C9" s="179" t="s">
        <v>13</v>
      </c>
      <c r="D9" s="180">
        <f>E4</f>
        <v>1</v>
      </c>
      <c r="E9" s="302"/>
      <c r="F9" s="303"/>
      <c r="G9" s="304"/>
      <c r="H9" s="178">
        <f>AC4</f>
        <v>2</v>
      </c>
      <c r="I9" s="179" t="s">
        <v>13</v>
      </c>
      <c r="J9" s="180">
        <f>AE4</f>
        <v>0</v>
      </c>
      <c r="K9" s="178">
        <f>AC7</f>
        <v>2</v>
      </c>
      <c r="L9" s="179" t="s">
        <v>13</v>
      </c>
      <c r="M9" s="180">
        <f>AE7</f>
        <v>0</v>
      </c>
      <c r="N9" s="311">
        <f>K9+H9+B9</f>
        <v>5</v>
      </c>
      <c r="O9" s="312" t="s">
        <v>13</v>
      </c>
      <c r="P9" s="313">
        <f>M9+J9+D9</f>
        <v>1</v>
      </c>
      <c r="Q9" s="318">
        <f>N9</f>
        <v>5</v>
      </c>
      <c r="R9" s="285">
        <f>N12/P12</f>
        <v>1.6741573033707866</v>
      </c>
      <c r="S9" s="317">
        <v>1</v>
      </c>
      <c r="Z9" s="171"/>
      <c r="AA9" s="171"/>
      <c r="AB9" s="171"/>
      <c r="AO9" s="174"/>
      <c r="AQ9" s="174"/>
    </row>
    <row r="10" spans="1:46" ht="30" customHeight="1" thickBot="1" x14ac:dyDescent="0.55000000000000004">
      <c r="A10" s="300"/>
      <c r="B10" s="181">
        <f>G5</f>
        <v>25</v>
      </c>
      <c r="C10" s="182" t="s">
        <v>13</v>
      </c>
      <c r="D10" s="183">
        <f>E5</f>
        <v>21</v>
      </c>
      <c r="E10" s="305"/>
      <c r="F10" s="306"/>
      <c r="G10" s="307"/>
      <c r="H10" s="181">
        <f>AF4</f>
        <v>25</v>
      </c>
      <c r="I10" s="184" t="s">
        <v>13</v>
      </c>
      <c r="J10" s="183">
        <f>AH4</f>
        <v>9</v>
      </c>
      <c r="K10" s="181">
        <f>AF7</f>
        <v>25</v>
      </c>
      <c r="L10" s="182" t="s">
        <v>13</v>
      </c>
      <c r="M10" s="183">
        <f>AH7</f>
        <v>13</v>
      </c>
      <c r="N10" s="287"/>
      <c r="O10" s="289"/>
      <c r="P10" s="291"/>
      <c r="Q10" s="318"/>
      <c r="R10" s="285"/>
      <c r="S10" s="317"/>
      <c r="Z10" s="172"/>
      <c r="AA10" s="172"/>
      <c r="AB10" s="172"/>
      <c r="AQ10" s="174"/>
    </row>
    <row r="11" spans="1:46" ht="30" customHeight="1" thickBot="1" x14ac:dyDescent="0.55000000000000004">
      <c r="A11" s="300"/>
      <c r="B11" s="185">
        <f>G6</f>
        <v>24</v>
      </c>
      <c r="C11" s="186" t="s">
        <v>13</v>
      </c>
      <c r="D11" s="187">
        <f>E6</f>
        <v>25</v>
      </c>
      <c r="E11" s="305"/>
      <c r="F11" s="306"/>
      <c r="G11" s="307"/>
      <c r="H11" s="185">
        <f>AI4</f>
        <v>25</v>
      </c>
      <c r="I11" s="186" t="s">
        <v>13</v>
      </c>
      <c r="J11" s="187">
        <f>AK4</f>
        <v>12</v>
      </c>
      <c r="K11" s="185">
        <f>AI7</f>
        <v>25</v>
      </c>
      <c r="L11" s="186" t="s">
        <v>13</v>
      </c>
      <c r="M11" s="187">
        <f>AK7</f>
        <v>9</v>
      </c>
      <c r="N11" s="287"/>
      <c r="O11" s="289"/>
      <c r="P11" s="291"/>
      <c r="Q11" s="318"/>
      <c r="R11" s="285"/>
      <c r="S11" s="317"/>
      <c r="Z11" s="171"/>
      <c r="AA11" s="171"/>
      <c r="AB11" s="171"/>
    </row>
    <row r="12" spans="1:46" ht="30" customHeight="1" thickBot="1" x14ac:dyDescent="0.55000000000000004">
      <c r="A12" s="300"/>
      <c r="B12" s="189">
        <f>G7</f>
        <v>0</v>
      </c>
      <c r="C12" s="188" t="s">
        <v>13</v>
      </c>
      <c r="D12" s="190">
        <f>E7</f>
        <v>0</v>
      </c>
      <c r="E12" s="305"/>
      <c r="F12" s="306"/>
      <c r="G12" s="307"/>
      <c r="H12" s="189">
        <f>AL4</f>
        <v>0</v>
      </c>
      <c r="I12" s="184" t="s">
        <v>13</v>
      </c>
      <c r="J12" s="190">
        <f>AN4</f>
        <v>0</v>
      </c>
      <c r="K12" s="189">
        <f>AL7</f>
        <v>0</v>
      </c>
      <c r="L12" s="188" t="s">
        <v>13</v>
      </c>
      <c r="M12" s="190">
        <f>AN7</f>
        <v>0</v>
      </c>
      <c r="N12" s="287">
        <f>K13+H13+B13</f>
        <v>149</v>
      </c>
      <c r="O12" s="289" t="s">
        <v>13</v>
      </c>
      <c r="P12" s="291">
        <f>M13+J13+D13</f>
        <v>89</v>
      </c>
      <c r="Q12" s="318"/>
      <c r="R12" s="285"/>
      <c r="S12" s="317"/>
      <c r="Z12" s="171"/>
      <c r="AA12" s="171"/>
      <c r="AB12" s="171"/>
    </row>
    <row r="13" spans="1:46" ht="30" customHeight="1" thickBot="1" x14ac:dyDescent="0.55000000000000004">
      <c r="A13" s="301"/>
      <c r="B13" s="178">
        <f>SUM(B10:B12)</f>
        <v>49</v>
      </c>
      <c r="C13" s="179" t="s">
        <v>13</v>
      </c>
      <c r="D13" s="180">
        <f>SUM(D10:D12)</f>
        <v>46</v>
      </c>
      <c r="E13" s="308"/>
      <c r="F13" s="309"/>
      <c r="G13" s="310"/>
      <c r="H13" s="191">
        <f>SUM(H10:H12)</f>
        <v>50</v>
      </c>
      <c r="I13" s="192" t="s">
        <v>13</v>
      </c>
      <c r="J13" s="193">
        <f>SUM(J10:J12)</f>
        <v>21</v>
      </c>
      <c r="K13" s="191">
        <f>SUM(K10:K12)</f>
        <v>50</v>
      </c>
      <c r="L13" s="192" t="s">
        <v>13</v>
      </c>
      <c r="M13" s="193">
        <f>SUM(M10:M12)</f>
        <v>22</v>
      </c>
      <c r="N13" s="288"/>
      <c r="O13" s="290"/>
      <c r="P13" s="292"/>
      <c r="Q13" s="318"/>
      <c r="R13" s="285"/>
      <c r="S13" s="317"/>
      <c r="Z13" s="171"/>
      <c r="AA13" s="171"/>
      <c r="AB13" s="171"/>
    </row>
    <row r="14" spans="1:46" ht="30" customHeight="1" thickBot="1" x14ac:dyDescent="0.55000000000000004">
      <c r="A14" s="299" t="str">
        <f>SEZNAM!B11</f>
        <v>SK Přerov,jky</v>
      </c>
      <c r="B14" s="178">
        <f>J4</f>
        <v>0</v>
      </c>
      <c r="C14" s="179" t="s">
        <v>13</v>
      </c>
      <c r="D14" s="180">
        <f>H4</f>
        <v>2</v>
      </c>
      <c r="E14" s="178">
        <f>J9</f>
        <v>0</v>
      </c>
      <c r="F14" s="179" t="s">
        <v>13</v>
      </c>
      <c r="G14" s="180">
        <f>H9</f>
        <v>2</v>
      </c>
      <c r="H14" s="302"/>
      <c r="I14" s="303"/>
      <c r="J14" s="304"/>
      <c r="K14" s="178">
        <f>AE5</f>
        <v>0</v>
      </c>
      <c r="L14" s="179" t="s">
        <v>13</v>
      </c>
      <c r="M14" s="180">
        <f>AC5</f>
        <v>2</v>
      </c>
      <c r="N14" s="311">
        <f>K14+E14+B14</f>
        <v>0</v>
      </c>
      <c r="O14" s="312" t="s">
        <v>13</v>
      </c>
      <c r="P14" s="313">
        <f>M14+G14+D14</f>
        <v>6</v>
      </c>
      <c r="Q14" s="318">
        <f>N14</f>
        <v>0</v>
      </c>
      <c r="R14" s="285">
        <f>N17/P17</f>
        <v>0.65333333333333332</v>
      </c>
      <c r="S14" s="317">
        <v>4</v>
      </c>
      <c r="Z14" s="171"/>
      <c r="AA14" s="171"/>
      <c r="AB14" s="171"/>
    </row>
    <row r="15" spans="1:46" ht="30" customHeight="1" thickBot="1" x14ac:dyDescent="0.55000000000000004">
      <c r="A15" s="300"/>
      <c r="B15" s="181">
        <f>J5</f>
        <v>20</v>
      </c>
      <c r="C15" s="182" t="s">
        <v>13</v>
      </c>
      <c r="D15" s="183">
        <f>H5</f>
        <v>25</v>
      </c>
      <c r="E15" s="181">
        <f>J10</f>
        <v>9</v>
      </c>
      <c r="F15" s="182" t="s">
        <v>13</v>
      </c>
      <c r="G15" s="183">
        <f>H10</f>
        <v>25</v>
      </c>
      <c r="H15" s="305"/>
      <c r="I15" s="306"/>
      <c r="J15" s="307"/>
      <c r="K15" s="181">
        <f>AH5</f>
        <v>20</v>
      </c>
      <c r="L15" s="182" t="s">
        <v>13</v>
      </c>
      <c r="M15" s="183">
        <f>AF5</f>
        <v>25</v>
      </c>
      <c r="N15" s="287"/>
      <c r="O15" s="289"/>
      <c r="P15" s="291"/>
      <c r="Q15" s="318"/>
      <c r="R15" s="285"/>
      <c r="S15" s="317"/>
      <c r="Z15" s="171"/>
      <c r="AA15" s="171"/>
      <c r="AB15" s="171"/>
    </row>
    <row r="16" spans="1:46" ht="30" customHeight="1" thickBot="1" x14ac:dyDescent="0.55000000000000004">
      <c r="A16" s="300"/>
      <c r="B16" s="185">
        <f>J6</f>
        <v>18</v>
      </c>
      <c r="C16" s="186" t="s">
        <v>13</v>
      </c>
      <c r="D16" s="187">
        <f>H6</f>
        <v>25</v>
      </c>
      <c r="E16" s="185">
        <f>J11</f>
        <v>12</v>
      </c>
      <c r="F16" s="186" t="s">
        <v>13</v>
      </c>
      <c r="G16" s="187">
        <f>H11</f>
        <v>25</v>
      </c>
      <c r="H16" s="305"/>
      <c r="I16" s="306"/>
      <c r="J16" s="307"/>
      <c r="K16" s="185">
        <f>AK5</f>
        <v>19</v>
      </c>
      <c r="L16" s="186" t="s">
        <v>13</v>
      </c>
      <c r="M16" s="187">
        <f>AI5</f>
        <v>25</v>
      </c>
      <c r="N16" s="287"/>
      <c r="O16" s="289"/>
      <c r="P16" s="291"/>
      <c r="Q16" s="318"/>
      <c r="R16" s="285"/>
      <c r="S16" s="317"/>
      <c r="Z16" s="171"/>
      <c r="AA16" s="171"/>
      <c r="AB16" s="171"/>
    </row>
    <row r="17" spans="1:46" ht="30" customHeight="1" thickBot="1" x14ac:dyDescent="0.55000000000000004">
      <c r="A17" s="300"/>
      <c r="B17" s="189">
        <f>J7</f>
        <v>0</v>
      </c>
      <c r="C17" s="188" t="s">
        <v>13</v>
      </c>
      <c r="D17" s="190">
        <f>H7</f>
        <v>0</v>
      </c>
      <c r="E17" s="189">
        <f>J12</f>
        <v>0</v>
      </c>
      <c r="F17" s="188" t="s">
        <v>13</v>
      </c>
      <c r="G17" s="190">
        <f>H12</f>
        <v>0</v>
      </c>
      <c r="H17" s="305"/>
      <c r="I17" s="306"/>
      <c r="J17" s="307"/>
      <c r="K17" s="189">
        <f>AN5</f>
        <v>0</v>
      </c>
      <c r="L17" s="188" t="s">
        <v>13</v>
      </c>
      <c r="M17" s="190">
        <f>AL5</f>
        <v>0</v>
      </c>
      <c r="N17" s="287">
        <f>K18+E18+B18</f>
        <v>98</v>
      </c>
      <c r="O17" s="289" t="s">
        <v>13</v>
      </c>
      <c r="P17" s="291">
        <f>M18+G18+D18</f>
        <v>150</v>
      </c>
      <c r="Q17" s="318"/>
      <c r="R17" s="285"/>
      <c r="S17" s="317"/>
      <c r="Z17" s="171"/>
      <c r="AA17" s="171"/>
      <c r="AB17" s="171"/>
    </row>
    <row r="18" spans="1:46" ht="30" customHeight="1" thickBot="1" x14ac:dyDescent="0.55000000000000004">
      <c r="A18" s="301"/>
      <c r="B18" s="178">
        <f>SUM(B15:B17)</f>
        <v>38</v>
      </c>
      <c r="C18" s="179" t="s">
        <v>13</v>
      </c>
      <c r="D18" s="180">
        <f>SUM(D15:D17)</f>
        <v>50</v>
      </c>
      <c r="E18" s="178">
        <f>SUM(E15:E17)</f>
        <v>21</v>
      </c>
      <c r="F18" s="179" t="s">
        <v>13</v>
      </c>
      <c r="G18" s="180">
        <f>SUM(G15:G17)</f>
        <v>50</v>
      </c>
      <c r="H18" s="308"/>
      <c r="I18" s="309"/>
      <c r="J18" s="310"/>
      <c r="K18" s="191">
        <f>SUM(K15:K17)</f>
        <v>39</v>
      </c>
      <c r="L18" s="192" t="s">
        <v>13</v>
      </c>
      <c r="M18" s="193">
        <f>SUM(M15:M17)</f>
        <v>50</v>
      </c>
      <c r="N18" s="288"/>
      <c r="O18" s="290"/>
      <c r="P18" s="292"/>
      <c r="Q18" s="318"/>
      <c r="R18" s="285"/>
      <c r="S18" s="317"/>
      <c r="Z18" s="171"/>
      <c r="AA18" s="171"/>
      <c r="AB18" s="171"/>
    </row>
    <row r="19" spans="1:46" ht="30" customHeight="1" thickBot="1" x14ac:dyDescent="0.55000000000000004">
      <c r="A19" s="299" t="str">
        <f>SEZNAM!B14</f>
        <v>TJ Sokol Frýdek-místek C,kky</v>
      </c>
      <c r="B19" s="178">
        <f>M4</f>
        <v>0</v>
      </c>
      <c r="C19" s="179" t="s">
        <v>13</v>
      </c>
      <c r="D19" s="180">
        <f>K4</f>
        <v>2</v>
      </c>
      <c r="E19" s="178">
        <f>M9</f>
        <v>0</v>
      </c>
      <c r="F19" s="179" t="s">
        <v>13</v>
      </c>
      <c r="G19" s="180">
        <f>K9</f>
        <v>2</v>
      </c>
      <c r="H19" s="178">
        <f>M14</f>
        <v>2</v>
      </c>
      <c r="I19" s="179" t="s">
        <v>13</v>
      </c>
      <c r="J19" s="180">
        <f>K14</f>
        <v>0</v>
      </c>
      <c r="K19" s="302"/>
      <c r="L19" s="303"/>
      <c r="M19" s="304"/>
      <c r="N19" s="311">
        <f>H19+E19+B19</f>
        <v>2</v>
      </c>
      <c r="O19" s="312" t="s">
        <v>13</v>
      </c>
      <c r="P19" s="313">
        <f>J19+G19+D19</f>
        <v>4</v>
      </c>
      <c r="Q19" s="318">
        <f>N19</f>
        <v>2</v>
      </c>
      <c r="R19" s="285">
        <f>N22/P22</f>
        <v>0.83453237410071945</v>
      </c>
      <c r="S19" s="286">
        <v>3</v>
      </c>
      <c r="Z19" s="171"/>
      <c r="AA19" s="171"/>
      <c r="AB19" s="171"/>
    </row>
    <row r="20" spans="1:46" ht="30" customHeight="1" thickBot="1" x14ac:dyDescent="0.55000000000000004">
      <c r="A20" s="300"/>
      <c r="B20" s="181">
        <f>M5</f>
        <v>22</v>
      </c>
      <c r="C20" s="182" t="s">
        <v>13</v>
      </c>
      <c r="D20" s="183">
        <f>K5</f>
        <v>25</v>
      </c>
      <c r="E20" s="181">
        <f>M10</f>
        <v>13</v>
      </c>
      <c r="F20" s="182" t="s">
        <v>13</v>
      </c>
      <c r="G20" s="183">
        <f>K10</f>
        <v>25</v>
      </c>
      <c r="H20" s="181">
        <f>M15</f>
        <v>25</v>
      </c>
      <c r="I20" s="182" t="s">
        <v>13</v>
      </c>
      <c r="J20" s="183">
        <f>K15</f>
        <v>20</v>
      </c>
      <c r="K20" s="305"/>
      <c r="L20" s="306"/>
      <c r="M20" s="307"/>
      <c r="N20" s="287"/>
      <c r="O20" s="289"/>
      <c r="P20" s="291"/>
      <c r="Q20" s="318"/>
      <c r="R20" s="285"/>
      <c r="S20" s="286"/>
      <c r="Z20" s="171"/>
      <c r="AA20" s="171"/>
      <c r="AB20" s="171"/>
    </row>
    <row r="21" spans="1:46" ht="30" customHeight="1" thickBot="1" x14ac:dyDescent="0.55000000000000004">
      <c r="A21" s="300"/>
      <c r="B21" s="185">
        <f>M6</f>
        <v>22</v>
      </c>
      <c r="C21" s="186" t="s">
        <v>13</v>
      </c>
      <c r="D21" s="187">
        <f>K6</f>
        <v>25</v>
      </c>
      <c r="E21" s="185">
        <f>M11</f>
        <v>9</v>
      </c>
      <c r="F21" s="186" t="s">
        <v>13</v>
      </c>
      <c r="G21" s="187">
        <f>K11</f>
        <v>25</v>
      </c>
      <c r="H21" s="185">
        <f>M16</f>
        <v>25</v>
      </c>
      <c r="I21" s="186" t="s">
        <v>13</v>
      </c>
      <c r="J21" s="187">
        <f>K16</f>
        <v>19</v>
      </c>
      <c r="K21" s="305"/>
      <c r="L21" s="306"/>
      <c r="M21" s="307"/>
      <c r="N21" s="287"/>
      <c r="O21" s="289"/>
      <c r="P21" s="291"/>
      <c r="Q21" s="318"/>
      <c r="R21" s="285"/>
      <c r="S21" s="286"/>
      <c r="Z21" s="171"/>
      <c r="AA21" s="171"/>
      <c r="AB21" s="171"/>
    </row>
    <row r="22" spans="1:46" ht="30" customHeight="1" thickBot="1" x14ac:dyDescent="0.55000000000000004">
      <c r="A22" s="300"/>
      <c r="B22" s="189">
        <f>M7</f>
        <v>0</v>
      </c>
      <c r="C22" s="188" t="s">
        <v>13</v>
      </c>
      <c r="D22" s="190">
        <f>K7</f>
        <v>0</v>
      </c>
      <c r="E22" s="189">
        <f>M12</f>
        <v>0</v>
      </c>
      <c r="F22" s="188" t="s">
        <v>13</v>
      </c>
      <c r="G22" s="190">
        <f>K12</f>
        <v>0</v>
      </c>
      <c r="H22" s="189">
        <f>M17</f>
        <v>0</v>
      </c>
      <c r="I22" s="188" t="s">
        <v>13</v>
      </c>
      <c r="J22" s="190">
        <f>K17</f>
        <v>0</v>
      </c>
      <c r="K22" s="305"/>
      <c r="L22" s="306"/>
      <c r="M22" s="307"/>
      <c r="N22" s="287">
        <f>H23+E23+B23</f>
        <v>116</v>
      </c>
      <c r="O22" s="289" t="s">
        <v>13</v>
      </c>
      <c r="P22" s="291">
        <f>J23+G23+D23</f>
        <v>139</v>
      </c>
      <c r="Q22" s="318"/>
      <c r="R22" s="285"/>
      <c r="S22" s="286"/>
      <c r="Z22" s="171"/>
      <c r="AA22" s="171"/>
      <c r="AB22" s="171"/>
    </row>
    <row r="23" spans="1:46" ht="30" customHeight="1" thickBot="1" x14ac:dyDescent="0.55000000000000004">
      <c r="A23" s="301"/>
      <c r="B23" s="178">
        <f>SUM(B20:B22)</f>
        <v>44</v>
      </c>
      <c r="C23" s="179" t="s">
        <v>13</v>
      </c>
      <c r="D23" s="180">
        <f>SUM(D20:D22)</f>
        <v>50</v>
      </c>
      <c r="E23" s="178">
        <f>SUM(E20:E22)</f>
        <v>22</v>
      </c>
      <c r="F23" s="179" t="s">
        <v>13</v>
      </c>
      <c r="G23" s="180">
        <f>SUM(G20:G22)</f>
        <v>50</v>
      </c>
      <c r="H23" s="178">
        <f>SUM(H20:H22)</f>
        <v>50</v>
      </c>
      <c r="I23" s="179" t="s">
        <v>13</v>
      </c>
      <c r="J23" s="180">
        <f>SUM(J20:J22)</f>
        <v>39</v>
      </c>
      <c r="K23" s="308"/>
      <c r="L23" s="309"/>
      <c r="M23" s="310"/>
      <c r="N23" s="288"/>
      <c r="O23" s="290"/>
      <c r="P23" s="292"/>
      <c r="Q23" s="318"/>
      <c r="R23" s="285"/>
      <c r="S23" s="286"/>
      <c r="Z23" s="171"/>
      <c r="AA23" s="171"/>
      <c r="AB23" s="171"/>
    </row>
    <row r="24" spans="1:46" ht="30" customHeight="1" x14ac:dyDescent="0.5">
      <c r="Z24" s="171"/>
      <c r="AA24" s="171"/>
      <c r="AB24" s="171"/>
    </row>
    <row r="25" spans="1:46" ht="30" customHeight="1" thickBot="1" x14ac:dyDescent="0.55000000000000004">
      <c r="Z25" s="171"/>
      <c r="AA25" s="171"/>
      <c r="AB25" s="171"/>
    </row>
    <row r="26" spans="1:46" ht="30" customHeight="1" thickBot="1" x14ac:dyDescent="0.55000000000000004">
      <c r="A26" s="357" t="s">
        <v>111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9"/>
      <c r="Z26" s="171"/>
      <c r="AA26" s="171"/>
      <c r="AB26" s="171"/>
    </row>
    <row r="27" spans="1:46" ht="30" customHeight="1" thickBot="1" x14ac:dyDescent="0.4">
      <c r="A27" s="293" t="s">
        <v>25</v>
      </c>
      <c r="B27" s="295" t="str">
        <f>A29</f>
        <v>VK Raškovice,jky</v>
      </c>
      <c r="C27" s="296"/>
      <c r="D27" s="296"/>
      <c r="E27" s="296" t="str">
        <f>A34</f>
        <v>TJ Ostrava B, kky KP</v>
      </c>
      <c r="F27" s="296"/>
      <c r="G27" s="296"/>
      <c r="H27" s="296" t="str">
        <f>A39</f>
        <v>TJ Sokol Frýdek-Místek,jky</v>
      </c>
      <c r="I27" s="296"/>
      <c r="J27" s="296"/>
      <c r="K27" s="296" t="str">
        <f>A44</f>
        <v>SK Slezan Orlová,jky</v>
      </c>
      <c r="L27" s="296"/>
      <c r="M27" s="296"/>
      <c r="N27" s="360" t="s">
        <v>0</v>
      </c>
      <c r="O27" s="296"/>
      <c r="P27" s="361"/>
      <c r="Q27" s="299" t="s">
        <v>1</v>
      </c>
      <c r="R27" s="275" t="s">
        <v>2</v>
      </c>
      <c r="S27" s="275" t="s">
        <v>3</v>
      </c>
      <c r="Z27" s="462" t="s">
        <v>134</v>
      </c>
      <c r="AA27" s="463"/>
      <c r="AB27" s="464"/>
      <c r="AC27" s="57" t="s">
        <v>0</v>
      </c>
      <c r="AD27" s="58"/>
      <c r="AE27" s="59"/>
      <c r="AF27" s="319" t="s">
        <v>4</v>
      </c>
      <c r="AG27" s="320"/>
      <c r="AH27" s="321"/>
      <c r="AI27" s="319" t="s">
        <v>5</v>
      </c>
      <c r="AJ27" s="320"/>
      <c r="AK27" s="321"/>
      <c r="AL27" s="319" t="s">
        <v>6</v>
      </c>
      <c r="AM27" s="320"/>
      <c r="AN27" s="321"/>
      <c r="AO27" s="468" t="s">
        <v>7</v>
      </c>
      <c r="AP27" s="320"/>
      <c r="AQ27" s="469"/>
      <c r="AR27" s="45" t="s">
        <v>8</v>
      </c>
      <c r="AS27" s="46" t="s">
        <v>9</v>
      </c>
      <c r="AT27" s="47" t="s">
        <v>10</v>
      </c>
    </row>
    <row r="28" spans="1:46" ht="30" customHeight="1" thickBot="1" x14ac:dyDescent="0.35">
      <c r="A28" s="294"/>
      <c r="B28" s="297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314" t="s">
        <v>7</v>
      </c>
      <c r="O28" s="315"/>
      <c r="P28" s="316"/>
      <c r="Q28" s="301"/>
      <c r="R28" s="275"/>
      <c r="S28" s="275"/>
      <c r="T28" s="29" t="s">
        <v>31</v>
      </c>
      <c r="Z28" s="162" t="str">
        <f>A29</f>
        <v>VK Raškovice,jky</v>
      </c>
      <c r="AA28" s="163" t="s">
        <v>12</v>
      </c>
      <c r="AB28" s="164" t="str">
        <f>A44</f>
        <v>SK Slezan Orlová,jky</v>
      </c>
      <c r="AC28" s="6"/>
      <c r="AD28" s="7" t="s">
        <v>13</v>
      </c>
      <c r="AE28" s="9"/>
      <c r="AF28" s="6"/>
      <c r="AG28" s="7" t="s">
        <v>13</v>
      </c>
      <c r="AH28" s="9"/>
      <c r="AI28" s="6"/>
      <c r="AJ28" s="7" t="s">
        <v>13</v>
      </c>
      <c r="AK28" s="9"/>
      <c r="AL28" s="6"/>
      <c r="AM28" s="7" t="s">
        <v>13</v>
      </c>
      <c r="AN28" s="9"/>
      <c r="AO28" s="10">
        <f>AL28+AI28+AF28</f>
        <v>0</v>
      </c>
      <c r="AP28" s="7" t="s">
        <v>13</v>
      </c>
      <c r="AQ28" s="8">
        <f>AN28+AK28+AH28</f>
        <v>0</v>
      </c>
      <c r="AR28" s="36"/>
      <c r="AS28" s="41"/>
      <c r="AT28" s="38"/>
    </row>
    <row r="29" spans="1:46" ht="30" customHeight="1" thickBot="1" x14ac:dyDescent="0.35">
      <c r="A29" s="232" t="str">
        <f>SEZNAM!B6</f>
        <v>VK Raškovice,jky</v>
      </c>
      <c r="B29" s="340"/>
      <c r="C29" s="341"/>
      <c r="D29" s="342"/>
      <c r="E29" s="123">
        <f>AC31</f>
        <v>0</v>
      </c>
      <c r="F29" s="124" t="s">
        <v>13</v>
      </c>
      <c r="G29" s="125">
        <f>AE31</f>
        <v>0</v>
      </c>
      <c r="H29" s="123">
        <f>AE33</f>
        <v>0</v>
      </c>
      <c r="I29" s="124" t="s">
        <v>13</v>
      </c>
      <c r="J29" s="125">
        <f>AC33</f>
        <v>0</v>
      </c>
      <c r="K29" s="123">
        <f>AC28</f>
        <v>0</v>
      </c>
      <c r="L29" s="124" t="s">
        <v>13</v>
      </c>
      <c r="M29" s="125">
        <f>AE28</f>
        <v>0</v>
      </c>
      <c r="N29" s="351">
        <f>E29+H29+K29</f>
        <v>0</v>
      </c>
      <c r="O29" s="349" t="s">
        <v>13</v>
      </c>
      <c r="P29" s="350">
        <f>G29+J29+M29</f>
        <v>0</v>
      </c>
      <c r="Q29" s="282">
        <f>N29</f>
        <v>0</v>
      </c>
      <c r="R29" s="274" t="e">
        <f>N32/P32</f>
        <v>#DIV/0!</v>
      </c>
      <c r="S29" s="276"/>
      <c r="T29" s="29" t="s">
        <v>29</v>
      </c>
      <c r="Z29" s="165" t="str">
        <f>A34</f>
        <v>TJ Ostrava B, kky KP</v>
      </c>
      <c r="AA29" s="166" t="s">
        <v>12</v>
      </c>
      <c r="AB29" s="167" t="str">
        <f>A39</f>
        <v>TJ Sokol Frýdek-Místek,jky</v>
      </c>
      <c r="AC29" s="14"/>
      <c r="AD29" s="15" t="s">
        <v>13</v>
      </c>
      <c r="AE29" s="17"/>
      <c r="AF29" s="14"/>
      <c r="AG29" s="15" t="s">
        <v>13</v>
      </c>
      <c r="AH29" s="17"/>
      <c r="AI29" s="14"/>
      <c r="AJ29" s="15" t="s">
        <v>13</v>
      </c>
      <c r="AK29" s="17"/>
      <c r="AL29" s="14"/>
      <c r="AM29" s="15" t="s">
        <v>13</v>
      </c>
      <c r="AN29" s="17"/>
      <c r="AO29" s="18">
        <f t="shared" ref="AO29:AO32" si="2">AL29+AI29+AF29</f>
        <v>0</v>
      </c>
      <c r="AP29" s="15" t="s">
        <v>13</v>
      </c>
      <c r="AQ29" s="16">
        <f t="shared" ref="AQ29:AQ33" si="3">AN29+AK29+AH29</f>
        <v>0</v>
      </c>
      <c r="AR29" s="36"/>
      <c r="AS29" s="20"/>
      <c r="AT29" s="39"/>
    </row>
    <row r="30" spans="1:46" ht="30" customHeight="1" thickBot="1" x14ac:dyDescent="0.35">
      <c r="A30" s="244"/>
      <c r="B30" s="343"/>
      <c r="C30" s="344"/>
      <c r="D30" s="345"/>
      <c r="E30" s="126">
        <f>AF31</f>
        <v>0</v>
      </c>
      <c r="F30" s="127" t="s">
        <v>13</v>
      </c>
      <c r="G30" s="128">
        <f>AH31</f>
        <v>0</v>
      </c>
      <c r="H30" s="126">
        <f>AH33</f>
        <v>0</v>
      </c>
      <c r="I30" s="129" t="s">
        <v>13</v>
      </c>
      <c r="J30" s="128">
        <f>AF33</f>
        <v>0</v>
      </c>
      <c r="K30" s="126">
        <f>AF28</f>
        <v>0</v>
      </c>
      <c r="L30" s="127" t="s">
        <v>13</v>
      </c>
      <c r="M30" s="128">
        <f>AH28</f>
        <v>0</v>
      </c>
      <c r="N30" s="277"/>
      <c r="O30" s="280"/>
      <c r="P30" s="283"/>
      <c r="Q30" s="282"/>
      <c r="R30" s="274"/>
      <c r="S30" s="276"/>
      <c r="T30" s="29" t="s">
        <v>30</v>
      </c>
      <c r="Z30" s="165" t="str">
        <f>A44</f>
        <v>SK Slezan Orlová,jky</v>
      </c>
      <c r="AA30" s="166" t="s">
        <v>12</v>
      </c>
      <c r="AB30" s="167" t="str">
        <f>A39</f>
        <v>TJ Sokol Frýdek-Místek,jky</v>
      </c>
      <c r="AC30" s="14"/>
      <c r="AD30" s="15" t="s">
        <v>13</v>
      </c>
      <c r="AE30" s="17"/>
      <c r="AF30" s="14"/>
      <c r="AG30" s="15" t="s">
        <v>13</v>
      </c>
      <c r="AH30" s="17"/>
      <c r="AI30" s="14"/>
      <c r="AJ30" s="15" t="s">
        <v>13</v>
      </c>
      <c r="AK30" s="17"/>
      <c r="AL30" s="14"/>
      <c r="AM30" s="15" t="s">
        <v>13</v>
      </c>
      <c r="AN30" s="17"/>
      <c r="AO30" s="18">
        <f t="shared" si="2"/>
        <v>0</v>
      </c>
      <c r="AP30" s="15" t="s">
        <v>13</v>
      </c>
      <c r="AQ30" s="16">
        <f t="shared" si="3"/>
        <v>0</v>
      </c>
      <c r="AR30" s="37"/>
      <c r="AS30" s="35"/>
      <c r="AT30" s="40"/>
    </row>
    <row r="31" spans="1:46" ht="30" customHeight="1" thickBot="1" x14ac:dyDescent="0.35">
      <c r="A31" s="244"/>
      <c r="B31" s="343"/>
      <c r="C31" s="344"/>
      <c r="D31" s="345"/>
      <c r="E31" s="130">
        <f>AI31</f>
        <v>0</v>
      </c>
      <c r="F31" s="131" t="s">
        <v>13</v>
      </c>
      <c r="G31" s="132">
        <f>AK31</f>
        <v>0</v>
      </c>
      <c r="H31" s="130">
        <f>AK33</f>
        <v>0</v>
      </c>
      <c r="I31" s="133" t="s">
        <v>13</v>
      </c>
      <c r="J31" s="132">
        <f>AI33</f>
        <v>0</v>
      </c>
      <c r="K31" s="130">
        <f>AI28</f>
        <v>0</v>
      </c>
      <c r="L31" s="131" t="s">
        <v>13</v>
      </c>
      <c r="M31" s="132">
        <f>AK28</f>
        <v>0</v>
      </c>
      <c r="N31" s="277"/>
      <c r="O31" s="280"/>
      <c r="P31" s="283"/>
      <c r="Q31" s="282"/>
      <c r="R31" s="274"/>
      <c r="S31" s="276"/>
      <c r="T31" s="29" t="s">
        <v>28</v>
      </c>
      <c r="Z31" s="165" t="str">
        <f>A29</f>
        <v>VK Raškovice,jky</v>
      </c>
      <c r="AA31" s="166" t="s">
        <v>12</v>
      </c>
      <c r="AB31" s="167" t="str">
        <f>A34</f>
        <v>TJ Ostrava B, kky KP</v>
      </c>
      <c r="AC31" s="14"/>
      <c r="AD31" s="15" t="s">
        <v>13</v>
      </c>
      <c r="AE31" s="17"/>
      <c r="AF31" s="14"/>
      <c r="AG31" s="15" t="s">
        <v>13</v>
      </c>
      <c r="AH31" s="17"/>
      <c r="AI31" s="14"/>
      <c r="AJ31" s="15" t="s">
        <v>13</v>
      </c>
      <c r="AK31" s="17"/>
      <c r="AL31" s="14"/>
      <c r="AM31" s="15" t="s">
        <v>13</v>
      </c>
      <c r="AN31" s="17"/>
      <c r="AO31" s="18">
        <f t="shared" si="2"/>
        <v>0</v>
      </c>
      <c r="AP31" s="15" t="s">
        <v>13</v>
      </c>
      <c r="AQ31" s="16">
        <f t="shared" si="3"/>
        <v>0</v>
      </c>
      <c r="AR31" s="42"/>
      <c r="AS31" s="20"/>
      <c r="AT31" s="39"/>
    </row>
    <row r="32" spans="1:46" ht="30" customHeight="1" thickBot="1" x14ac:dyDescent="0.35">
      <c r="A32" s="244"/>
      <c r="B32" s="343"/>
      <c r="C32" s="344"/>
      <c r="D32" s="345"/>
      <c r="E32" s="134">
        <f>AL31</f>
        <v>0</v>
      </c>
      <c r="F32" s="133" t="s">
        <v>13</v>
      </c>
      <c r="G32" s="135">
        <f>AN31</f>
        <v>0</v>
      </c>
      <c r="H32" s="134">
        <f>AN33</f>
        <v>0</v>
      </c>
      <c r="I32" s="133" t="s">
        <v>13</v>
      </c>
      <c r="J32" s="135">
        <f>AL33</f>
        <v>0</v>
      </c>
      <c r="K32" s="134">
        <f>AL28</f>
        <v>0</v>
      </c>
      <c r="L32" s="133" t="s">
        <v>13</v>
      </c>
      <c r="M32" s="135">
        <f>AN28</f>
        <v>0</v>
      </c>
      <c r="N32" s="277">
        <f>E33+H33+K33</f>
        <v>0</v>
      </c>
      <c r="O32" s="280" t="s">
        <v>13</v>
      </c>
      <c r="P32" s="283">
        <f>G33+J33+M33</f>
        <v>0</v>
      </c>
      <c r="Q32" s="282"/>
      <c r="R32" s="274"/>
      <c r="S32" s="276"/>
      <c r="T32" s="29" t="s">
        <v>38</v>
      </c>
      <c r="Z32" s="165" t="str">
        <f>A34</f>
        <v>TJ Ostrava B, kky KP</v>
      </c>
      <c r="AA32" s="166" t="s">
        <v>12</v>
      </c>
      <c r="AB32" s="167" t="str">
        <f>A44</f>
        <v>SK Slezan Orlová,jky</v>
      </c>
      <c r="AC32" s="14"/>
      <c r="AD32" s="15" t="s">
        <v>13</v>
      </c>
      <c r="AE32" s="17"/>
      <c r="AF32" s="14"/>
      <c r="AG32" s="15" t="s">
        <v>13</v>
      </c>
      <c r="AH32" s="17"/>
      <c r="AI32" s="14"/>
      <c r="AJ32" s="15" t="s">
        <v>13</v>
      </c>
      <c r="AK32" s="17"/>
      <c r="AL32" s="14"/>
      <c r="AM32" s="15" t="s">
        <v>13</v>
      </c>
      <c r="AN32" s="17"/>
      <c r="AO32" s="18">
        <f t="shared" si="2"/>
        <v>0</v>
      </c>
      <c r="AP32" s="15" t="s">
        <v>13</v>
      </c>
      <c r="AQ32" s="16">
        <f t="shared" si="3"/>
        <v>0</v>
      </c>
      <c r="AR32" s="36"/>
      <c r="AS32" s="13"/>
      <c r="AT32" s="38"/>
    </row>
    <row r="33" spans="1:46" ht="30" customHeight="1" thickBot="1" x14ac:dyDescent="0.35">
      <c r="A33" s="233"/>
      <c r="B33" s="346"/>
      <c r="C33" s="347"/>
      <c r="D33" s="348"/>
      <c r="E33" s="136">
        <f>SUM(E30:E32)</f>
        <v>0</v>
      </c>
      <c r="F33" s="137" t="s">
        <v>13</v>
      </c>
      <c r="G33" s="138">
        <f>SUM(G30:G32)</f>
        <v>0</v>
      </c>
      <c r="H33" s="136">
        <f>SUM(H30:H32)</f>
        <v>0</v>
      </c>
      <c r="I33" s="137" t="s">
        <v>13</v>
      </c>
      <c r="J33" s="138">
        <f>SUM(J30:J32)</f>
        <v>0</v>
      </c>
      <c r="K33" s="136">
        <f>SUM(K30:K32)</f>
        <v>0</v>
      </c>
      <c r="L33" s="137" t="s">
        <v>13</v>
      </c>
      <c r="M33" s="138">
        <f>SUM(M30:M32)</f>
        <v>0</v>
      </c>
      <c r="N33" s="278"/>
      <c r="O33" s="281"/>
      <c r="P33" s="284"/>
      <c r="Q33" s="282"/>
      <c r="R33" s="274"/>
      <c r="S33" s="276"/>
      <c r="T33" s="29" t="s">
        <v>35</v>
      </c>
      <c r="Z33" s="168" t="str">
        <f>A39</f>
        <v>TJ Sokol Frýdek-Místek,jky</v>
      </c>
      <c r="AA33" s="169" t="s">
        <v>12</v>
      </c>
      <c r="AB33" s="170" t="str">
        <f>A29</f>
        <v>VK Raškovice,jky</v>
      </c>
      <c r="AC33" s="21"/>
      <c r="AD33" s="22" t="s">
        <v>13</v>
      </c>
      <c r="AE33" s="24"/>
      <c r="AF33" s="21"/>
      <c r="AG33" s="22" t="s">
        <v>13</v>
      </c>
      <c r="AH33" s="24"/>
      <c r="AI33" s="21"/>
      <c r="AJ33" s="22" t="s">
        <v>13</v>
      </c>
      <c r="AK33" s="24"/>
      <c r="AL33" s="21"/>
      <c r="AM33" s="22" t="s">
        <v>13</v>
      </c>
      <c r="AN33" s="24"/>
      <c r="AO33" s="21">
        <f>AL33+AI33+AF33</f>
        <v>0</v>
      </c>
      <c r="AP33" s="22" t="s">
        <v>13</v>
      </c>
      <c r="AQ33" s="23">
        <f t="shared" si="3"/>
        <v>0</v>
      </c>
      <c r="AR33" s="43"/>
      <c r="AS33" s="26"/>
      <c r="AT33" s="44"/>
    </row>
    <row r="34" spans="1:46" ht="30" customHeight="1" thickBot="1" x14ac:dyDescent="0.55000000000000004">
      <c r="A34" s="232" t="str">
        <f>SEZNAM!B8</f>
        <v>TJ Ostrava B, kky KP</v>
      </c>
      <c r="B34" s="123">
        <f>G29</f>
        <v>0</v>
      </c>
      <c r="C34" s="124" t="s">
        <v>13</v>
      </c>
      <c r="D34" s="125">
        <f>E29</f>
        <v>0</v>
      </c>
      <c r="E34" s="340"/>
      <c r="F34" s="341"/>
      <c r="G34" s="342"/>
      <c r="H34" s="123">
        <f>AC29</f>
        <v>0</v>
      </c>
      <c r="I34" s="124" t="s">
        <v>13</v>
      </c>
      <c r="J34" s="125">
        <f>AE29</f>
        <v>0</v>
      </c>
      <c r="K34" s="123">
        <f>AC32</f>
        <v>0</v>
      </c>
      <c r="L34" s="124" t="s">
        <v>13</v>
      </c>
      <c r="M34" s="125">
        <f>AE32</f>
        <v>0</v>
      </c>
      <c r="N34" s="351">
        <f>K34+H34+B34</f>
        <v>0</v>
      </c>
      <c r="O34" s="349" t="s">
        <v>13</v>
      </c>
      <c r="P34" s="350">
        <f>M34+J34+D34</f>
        <v>0</v>
      </c>
      <c r="Q34" s="282">
        <f>N34</f>
        <v>0</v>
      </c>
      <c r="R34" s="274" t="e">
        <f>N37/P37</f>
        <v>#DIV/0!</v>
      </c>
      <c r="S34" s="276"/>
      <c r="Z34" s="171"/>
      <c r="AA34" s="171"/>
      <c r="AB34" s="171"/>
    </row>
    <row r="35" spans="1:46" ht="30" customHeight="1" thickBot="1" x14ac:dyDescent="0.55000000000000004">
      <c r="A35" s="244"/>
      <c r="B35" s="126">
        <f>G30</f>
        <v>0</v>
      </c>
      <c r="C35" s="127" t="s">
        <v>13</v>
      </c>
      <c r="D35" s="128">
        <f>E30</f>
        <v>0</v>
      </c>
      <c r="E35" s="343"/>
      <c r="F35" s="344"/>
      <c r="G35" s="345"/>
      <c r="H35" s="126">
        <f>AF29</f>
        <v>0</v>
      </c>
      <c r="I35" s="129" t="s">
        <v>13</v>
      </c>
      <c r="J35" s="128">
        <f>AH29</f>
        <v>0</v>
      </c>
      <c r="K35" s="126">
        <f>AF32</f>
        <v>0</v>
      </c>
      <c r="L35" s="127" t="s">
        <v>13</v>
      </c>
      <c r="M35" s="128">
        <f>AH32</f>
        <v>0</v>
      </c>
      <c r="N35" s="277"/>
      <c r="O35" s="280"/>
      <c r="P35" s="283"/>
      <c r="Q35" s="282"/>
      <c r="R35" s="274"/>
      <c r="S35" s="276"/>
      <c r="U35" s="28"/>
      <c r="V35" s="28"/>
      <c r="W35" s="28"/>
      <c r="Z35" s="171"/>
      <c r="AA35" s="171"/>
      <c r="AB35" s="171"/>
    </row>
    <row r="36" spans="1:46" ht="30" customHeight="1" thickBot="1" x14ac:dyDescent="0.55000000000000004">
      <c r="A36" s="244"/>
      <c r="B36" s="130">
        <f>G31</f>
        <v>0</v>
      </c>
      <c r="C36" s="131" t="s">
        <v>13</v>
      </c>
      <c r="D36" s="132">
        <f>E31</f>
        <v>0</v>
      </c>
      <c r="E36" s="343"/>
      <c r="F36" s="344"/>
      <c r="G36" s="345"/>
      <c r="H36" s="130">
        <f>AI29</f>
        <v>0</v>
      </c>
      <c r="I36" s="131" t="s">
        <v>13</v>
      </c>
      <c r="J36" s="132">
        <f>AK29</f>
        <v>0</v>
      </c>
      <c r="K36" s="130">
        <f>AI32</f>
        <v>0</v>
      </c>
      <c r="L36" s="131" t="s">
        <v>13</v>
      </c>
      <c r="M36" s="132">
        <f>AK32</f>
        <v>0</v>
      </c>
      <c r="N36" s="277"/>
      <c r="O36" s="280"/>
      <c r="P36" s="283"/>
      <c r="Q36" s="282"/>
      <c r="R36" s="274"/>
      <c r="S36" s="276"/>
      <c r="Z36" s="171"/>
      <c r="AA36" s="171"/>
      <c r="AB36" s="171"/>
    </row>
    <row r="37" spans="1:46" ht="30" customHeight="1" thickBot="1" x14ac:dyDescent="0.55000000000000004">
      <c r="A37" s="244"/>
      <c r="B37" s="134">
        <f>G32</f>
        <v>0</v>
      </c>
      <c r="C37" s="133" t="s">
        <v>13</v>
      </c>
      <c r="D37" s="135">
        <f>E32</f>
        <v>0</v>
      </c>
      <c r="E37" s="343"/>
      <c r="F37" s="344"/>
      <c r="G37" s="345"/>
      <c r="H37" s="134">
        <f>AL29</f>
        <v>0</v>
      </c>
      <c r="I37" s="129" t="s">
        <v>13</v>
      </c>
      <c r="J37" s="135">
        <f>AN29</f>
        <v>0</v>
      </c>
      <c r="K37" s="134">
        <f>AL32</f>
        <v>0</v>
      </c>
      <c r="L37" s="133" t="s">
        <v>13</v>
      </c>
      <c r="M37" s="135">
        <f>AN32</f>
        <v>0</v>
      </c>
      <c r="N37" s="277">
        <f>K38+H38+B38</f>
        <v>0</v>
      </c>
      <c r="O37" s="280" t="s">
        <v>13</v>
      </c>
      <c r="P37" s="283">
        <f>M38+J38+D38</f>
        <v>0</v>
      </c>
      <c r="Q37" s="282"/>
      <c r="R37" s="274"/>
      <c r="S37" s="276"/>
      <c r="Z37" s="171"/>
      <c r="AA37" s="171"/>
      <c r="AB37" s="171"/>
    </row>
    <row r="38" spans="1:46" ht="30" customHeight="1" thickBot="1" x14ac:dyDescent="0.55000000000000004">
      <c r="A38" s="233"/>
      <c r="B38" s="136">
        <f>SUM(B35:B37)</f>
        <v>0</v>
      </c>
      <c r="C38" s="137" t="s">
        <v>13</v>
      </c>
      <c r="D38" s="138">
        <f>SUM(D35:D37)</f>
        <v>0</v>
      </c>
      <c r="E38" s="346"/>
      <c r="F38" s="347"/>
      <c r="G38" s="348"/>
      <c r="H38" s="136">
        <f>SUM(H35:H37)</f>
        <v>0</v>
      </c>
      <c r="I38" s="137" t="s">
        <v>13</v>
      </c>
      <c r="J38" s="138">
        <f>SUM(J35:J37)</f>
        <v>0</v>
      </c>
      <c r="K38" s="136">
        <f>SUM(K35:K37)</f>
        <v>0</v>
      </c>
      <c r="L38" s="137" t="s">
        <v>13</v>
      </c>
      <c r="M38" s="138">
        <f>SUM(M35:M37)</f>
        <v>0</v>
      </c>
      <c r="N38" s="278"/>
      <c r="O38" s="281"/>
      <c r="P38" s="284"/>
      <c r="Q38" s="282"/>
      <c r="R38" s="274"/>
      <c r="S38" s="276"/>
      <c r="Z38" s="171"/>
      <c r="AA38" s="171"/>
      <c r="AB38" s="171"/>
    </row>
    <row r="39" spans="1:46" ht="30" customHeight="1" thickBot="1" x14ac:dyDescent="0.55000000000000004">
      <c r="A39" s="232" t="str">
        <f>SEZNAM!B15</f>
        <v>TJ Sokol Frýdek-Místek,jky</v>
      </c>
      <c r="B39" s="123">
        <f>J29</f>
        <v>0</v>
      </c>
      <c r="C39" s="124" t="s">
        <v>13</v>
      </c>
      <c r="D39" s="125">
        <f>H29</f>
        <v>0</v>
      </c>
      <c r="E39" s="123">
        <f>J34</f>
        <v>0</v>
      </c>
      <c r="F39" s="124" t="s">
        <v>13</v>
      </c>
      <c r="G39" s="125">
        <f>H34</f>
        <v>0</v>
      </c>
      <c r="H39" s="340"/>
      <c r="I39" s="341"/>
      <c r="J39" s="342"/>
      <c r="K39" s="123">
        <f>AE30</f>
        <v>0</v>
      </c>
      <c r="L39" s="124" t="s">
        <v>13</v>
      </c>
      <c r="M39" s="125">
        <f>AC30</f>
        <v>0</v>
      </c>
      <c r="N39" s="351">
        <f>K39+E39+B39</f>
        <v>0</v>
      </c>
      <c r="O39" s="349" t="s">
        <v>13</v>
      </c>
      <c r="P39" s="350">
        <f>M39+G39+D39</f>
        <v>0</v>
      </c>
      <c r="Q39" s="282">
        <f>N39</f>
        <v>0</v>
      </c>
      <c r="R39" s="274" t="e">
        <f>N42/P42</f>
        <v>#DIV/0!</v>
      </c>
      <c r="S39" s="276"/>
      <c r="Z39" s="171"/>
      <c r="AA39" s="171"/>
      <c r="AB39" s="171"/>
    </row>
    <row r="40" spans="1:46" ht="30" customHeight="1" thickBot="1" x14ac:dyDescent="0.55000000000000004">
      <c r="A40" s="244"/>
      <c r="B40" s="126">
        <f>J30</f>
        <v>0</v>
      </c>
      <c r="C40" s="127" t="s">
        <v>13</v>
      </c>
      <c r="D40" s="128">
        <f>H30</f>
        <v>0</v>
      </c>
      <c r="E40" s="126">
        <f>J35</f>
        <v>0</v>
      </c>
      <c r="F40" s="127" t="s">
        <v>13</v>
      </c>
      <c r="G40" s="128">
        <f>H35</f>
        <v>0</v>
      </c>
      <c r="H40" s="343"/>
      <c r="I40" s="344"/>
      <c r="J40" s="345"/>
      <c r="K40" s="126">
        <f>AH30</f>
        <v>0</v>
      </c>
      <c r="L40" s="127" t="s">
        <v>13</v>
      </c>
      <c r="M40" s="128">
        <f>AF30</f>
        <v>0</v>
      </c>
      <c r="N40" s="277"/>
      <c r="O40" s="280"/>
      <c r="P40" s="283"/>
      <c r="Q40" s="282"/>
      <c r="R40" s="274"/>
      <c r="S40" s="276"/>
      <c r="Z40" s="171"/>
      <c r="AA40" s="171"/>
      <c r="AB40" s="171"/>
    </row>
    <row r="41" spans="1:46" ht="30" customHeight="1" thickBot="1" x14ac:dyDescent="0.55000000000000004">
      <c r="A41" s="244"/>
      <c r="B41" s="130">
        <f>J31</f>
        <v>0</v>
      </c>
      <c r="C41" s="131" t="s">
        <v>13</v>
      </c>
      <c r="D41" s="132">
        <f>H31</f>
        <v>0</v>
      </c>
      <c r="E41" s="130">
        <f>J36</f>
        <v>0</v>
      </c>
      <c r="F41" s="131" t="s">
        <v>13</v>
      </c>
      <c r="G41" s="132">
        <f>H36</f>
        <v>0</v>
      </c>
      <c r="H41" s="343"/>
      <c r="I41" s="344"/>
      <c r="J41" s="345"/>
      <c r="K41" s="130">
        <f>AK30</f>
        <v>0</v>
      </c>
      <c r="L41" s="131" t="s">
        <v>13</v>
      </c>
      <c r="M41" s="132">
        <f>AI30</f>
        <v>0</v>
      </c>
      <c r="N41" s="277"/>
      <c r="O41" s="280"/>
      <c r="P41" s="283"/>
      <c r="Q41" s="282"/>
      <c r="R41" s="274"/>
      <c r="S41" s="276"/>
      <c r="Z41" s="171"/>
      <c r="AA41" s="171"/>
      <c r="AB41" s="171"/>
    </row>
    <row r="42" spans="1:46" ht="30" customHeight="1" thickBot="1" x14ac:dyDescent="0.55000000000000004">
      <c r="A42" s="244"/>
      <c r="B42" s="134">
        <f>J32</f>
        <v>0</v>
      </c>
      <c r="C42" s="133" t="s">
        <v>13</v>
      </c>
      <c r="D42" s="135">
        <f>H32</f>
        <v>0</v>
      </c>
      <c r="E42" s="134">
        <f>J37</f>
        <v>0</v>
      </c>
      <c r="F42" s="133" t="s">
        <v>13</v>
      </c>
      <c r="G42" s="135">
        <f>H37</f>
        <v>0</v>
      </c>
      <c r="H42" s="343"/>
      <c r="I42" s="344"/>
      <c r="J42" s="345"/>
      <c r="K42" s="134">
        <f>AN30</f>
        <v>0</v>
      </c>
      <c r="L42" s="133" t="s">
        <v>13</v>
      </c>
      <c r="M42" s="135">
        <f>AL30</f>
        <v>0</v>
      </c>
      <c r="N42" s="277">
        <f>K43+E43+B43</f>
        <v>0</v>
      </c>
      <c r="O42" s="280" t="s">
        <v>13</v>
      </c>
      <c r="P42" s="283">
        <f>M43+G43+D43</f>
        <v>0</v>
      </c>
      <c r="Q42" s="282"/>
      <c r="R42" s="274"/>
      <c r="S42" s="276"/>
      <c r="Z42" s="171"/>
      <c r="AA42" s="171"/>
      <c r="AB42" s="171"/>
    </row>
    <row r="43" spans="1:46" ht="30" customHeight="1" thickBot="1" x14ac:dyDescent="0.55000000000000004">
      <c r="A43" s="233"/>
      <c r="B43" s="136">
        <f>SUM(B40:B42)</f>
        <v>0</v>
      </c>
      <c r="C43" s="137" t="s">
        <v>13</v>
      </c>
      <c r="D43" s="138">
        <f>SUM(D40:D42)</f>
        <v>0</v>
      </c>
      <c r="E43" s="136">
        <f>SUM(E40:E42)</f>
        <v>0</v>
      </c>
      <c r="F43" s="137" t="s">
        <v>13</v>
      </c>
      <c r="G43" s="138">
        <f>SUM(G40:G42)</f>
        <v>0</v>
      </c>
      <c r="H43" s="346"/>
      <c r="I43" s="347"/>
      <c r="J43" s="348"/>
      <c r="K43" s="136">
        <f>SUM(K40:K42)</f>
        <v>0</v>
      </c>
      <c r="L43" s="137" t="s">
        <v>13</v>
      </c>
      <c r="M43" s="138">
        <f>SUM(M40:M42)</f>
        <v>0</v>
      </c>
      <c r="N43" s="278"/>
      <c r="O43" s="281"/>
      <c r="P43" s="284"/>
      <c r="Q43" s="282"/>
      <c r="R43" s="274"/>
      <c r="S43" s="276"/>
      <c r="Z43" s="171"/>
      <c r="AA43" s="171"/>
      <c r="AB43" s="171"/>
    </row>
    <row r="44" spans="1:46" ht="30" customHeight="1" thickBot="1" x14ac:dyDescent="0.55000000000000004">
      <c r="A44" s="232" t="str">
        <f>SEZNAM!B16</f>
        <v>SK Slezan Orlová,jky</v>
      </c>
      <c r="B44" s="123">
        <f>M29</f>
        <v>0</v>
      </c>
      <c r="C44" s="124" t="s">
        <v>13</v>
      </c>
      <c r="D44" s="125">
        <f>K29</f>
        <v>0</v>
      </c>
      <c r="E44" s="123">
        <f>M34</f>
        <v>0</v>
      </c>
      <c r="F44" s="124" t="s">
        <v>13</v>
      </c>
      <c r="G44" s="125">
        <f>K34</f>
        <v>0</v>
      </c>
      <c r="H44" s="123">
        <f>M39</f>
        <v>0</v>
      </c>
      <c r="I44" s="124" t="s">
        <v>13</v>
      </c>
      <c r="J44" s="125">
        <f>K39</f>
        <v>0</v>
      </c>
      <c r="K44" s="340"/>
      <c r="L44" s="341"/>
      <c r="M44" s="342"/>
      <c r="N44" s="351">
        <f>H44+E44+B44</f>
        <v>0</v>
      </c>
      <c r="O44" s="349" t="s">
        <v>13</v>
      </c>
      <c r="P44" s="350">
        <f>J44+G44+D44</f>
        <v>0</v>
      </c>
      <c r="Q44" s="282">
        <f>N44</f>
        <v>0</v>
      </c>
      <c r="R44" s="274" t="e">
        <f>N47/P47</f>
        <v>#DIV/0!</v>
      </c>
      <c r="S44" s="279"/>
      <c r="Z44" s="171"/>
      <c r="AA44" s="171"/>
      <c r="AB44" s="171"/>
    </row>
    <row r="45" spans="1:46" ht="30" customHeight="1" thickBot="1" x14ac:dyDescent="0.55000000000000004">
      <c r="A45" s="244"/>
      <c r="B45" s="126">
        <f>M30</f>
        <v>0</v>
      </c>
      <c r="C45" s="127" t="s">
        <v>13</v>
      </c>
      <c r="D45" s="128">
        <f>K30</f>
        <v>0</v>
      </c>
      <c r="E45" s="126">
        <f>M35</f>
        <v>0</v>
      </c>
      <c r="F45" s="127" t="s">
        <v>13</v>
      </c>
      <c r="G45" s="128">
        <f>K35</f>
        <v>0</v>
      </c>
      <c r="H45" s="126">
        <f>M40</f>
        <v>0</v>
      </c>
      <c r="I45" s="127" t="s">
        <v>13</v>
      </c>
      <c r="J45" s="128">
        <f>K40</f>
        <v>0</v>
      </c>
      <c r="K45" s="343"/>
      <c r="L45" s="344"/>
      <c r="M45" s="345"/>
      <c r="N45" s="277"/>
      <c r="O45" s="280"/>
      <c r="P45" s="283"/>
      <c r="Q45" s="282"/>
      <c r="R45" s="274"/>
      <c r="S45" s="279"/>
      <c r="Z45" s="171"/>
      <c r="AA45" s="171"/>
      <c r="AB45" s="171"/>
    </row>
    <row r="46" spans="1:46" ht="30" customHeight="1" thickBot="1" x14ac:dyDescent="0.55000000000000004">
      <c r="A46" s="244"/>
      <c r="B46" s="130">
        <f>M31</f>
        <v>0</v>
      </c>
      <c r="C46" s="131" t="s">
        <v>13</v>
      </c>
      <c r="D46" s="132">
        <f>K31</f>
        <v>0</v>
      </c>
      <c r="E46" s="130">
        <f>M36</f>
        <v>0</v>
      </c>
      <c r="F46" s="131" t="s">
        <v>13</v>
      </c>
      <c r="G46" s="132">
        <f>K36</f>
        <v>0</v>
      </c>
      <c r="H46" s="130">
        <f>M41</f>
        <v>0</v>
      </c>
      <c r="I46" s="131" t="s">
        <v>13</v>
      </c>
      <c r="J46" s="132">
        <f>K41</f>
        <v>0</v>
      </c>
      <c r="K46" s="343"/>
      <c r="L46" s="344"/>
      <c r="M46" s="345"/>
      <c r="N46" s="277"/>
      <c r="O46" s="280"/>
      <c r="P46" s="283"/>
      <c r="Q46" s="282"/>
      <c r="R46" s="274"/>
      <c r="S46" s="279"/>
      <c r="Z46" s="171"/>
      <c r="AA46" s="171"/>
      <c r="AB46" s="171"/>
    </row>
    <row r="47" spans="1:46" ht="30" customHeight="1" thickBot="1" x14ac:dyDescent="0.55000000000000004">
      <c r="A47" s="244"/>
      <c r="B47" s="134">
        <f>M32</f>
        <v>0</v>
      </c>
      <c r="C47" s="133" t="s">
        <v>13</v>
      </c>
      <c r="D47" s="135">
        <f>K32</f>
        <v>0</v>
      </c>
      <c r="E47" s="134">
        <f>M37</f>
        <v>0</v>
      </c>
      <c r="F47" s="133" t="s">
        <v>13</v>
      </c>
      <c r="G47" s="135">
        <f>K37</f>
        <v>0</v>
      </c>
      <c r="H47" s="134">
        <f>M42</f>
        <v>0</v>
      </c>
      <c r="I47" s="133" t="s">
        <v>13</v>
      </c>
      <c r="J47" s="135">
        <f>K42</f>
        <v>0</v>
      </c>
      <c r="K47" s="343"/>
      <c r="L47" s="344"/>
      <c r="M47" s="345"/>
      <c r="N47" s="277">
        <f>H48+E48+B48</f>
        <v>0</v>
      </c>
      <c r="O47" s="280" t="s">
        <v>13</v>
      </c>
      <c r="P47" s="283">
        <f>J48+G48+D48</f>
        <v>0</v>
      </c>
      <c r="Q47" s="282"/>
      <c r="R47" s="274"/>
      <c r="S47" s="279"/>
      <c r="Z47" s="171"/>
      <c r="AA47" s="171"/>
      <c r="AB47" s="171"/>
    </row>
    <row r="48" spans="1:46" ht="30" customHeight="1" thickBot="1" x14ac:dyDescent="0.55000000000000004">
      <c r="A48" s="233"/>
      <c r="B48" s="136">
        <f>SUM(B45:B47)</f>
        <v>0</v>
      </c>
      <c r="C48" s="137" t="s">
        <v>13</v>
      </c>
      <c r="D48" s="138">
        <f>SUM(D45:D47)</f>
        <v>0</v>
      </c>
      <c r="E48" s="136">
        <f>SUM(E45:E47)</f>
        <v>0</v>
      </c>
      <c r="F48" s="137" t="s">
        <v>13</v>
      </c>
      <c r="G48" s="138">
        <f>SUM(G45:G47)</f>
        <v>0</v>
      </c>
      <c r="H48" s="136">
        <f>SUM(H45:H47)</f>
        <v>0</v>
      </c>
      <c r="I48" s="137" t="s">
        <v>13</v>
      </c>
      <c r="J48" s="138">
        <f>SUM(J45:J47)</f>
        <v>0</v>
      </c>
      <c r="K48" s="346"/>
      <c r="L48" s="347"/>
      <c r="M48" s="348"/>
      <c r="N48" s="278"/>
      <c r="O48" s="281"/>
      <c r="P48" s="284"/>
      <c r="Q48" s="282"/>
      <c r="R48" s="274"/>
      <c r="S48" s="279"/>
      <c r="Z48" s="171"/>
      <c r="AA48" s="171"/>
      <c r="AB48" s="171"/>
    </row>
    <row r="49" spans="1:46" ht="30" customHeight="1" thickBot="1" x14ac:dyDescent="0.55000000000000004">
      <c r="Z49" s="171"/>
      <c r="AA49" s="171"/>
      <c r="AB49" s="171"/>
    </row>
    <row r="50" spans="1:46" ht="30" customHeight="1" thickBot="1" x14ac:dyDescent="0.35">
      <c r="A50" s="352" t="s">
        <v>27</v>
      </c>
      <c r="B50" s="352"/>
      <c r="C50" s="390" t="str">
        <f>B52</f>
        <v>TJ Sokol Česká Třebová,kky</v>
      </c>
      <c r="D50" s="391"/>
      <c r="E50" s="392"/>
      <c r="F50" s="396" t="str">
        <f>B57</f>
        <v>TJ Ostrava B, kky-Anténky</v>
      </c>
      <c r="G50" s="391"/>
      <c r="H50" s="392"/>
      <c r="I50" s="396" t="str">
        <f>B62</f>
        <v>TJ Sokol Frýdek-místek A,kky</v>
      </c>
      <c r="J50" s="391"/>
      <c r="K50" s="392"/>
      <c r="L50" s="396" t="str">
        <f>B67</f>
        <v>Šternberk,jky</v>
      </c>
      <c r="M50" s="391"/>
      <c r="N50" s="392"/>
      <c r="O50" s="396" t="str">
        <f>B72</f>
        <v>VKB Frýdlant n/O, kky</v>
      </c>
      <c r="P50" s="391"/>
      <c r="Q50" s="398"/>
      <c r="R50" s="400" t="s">
        <v>0</v>
      </c>
      <c r="S50" s="401"/>
      <c r="T50" s="402"/>
      <c r="U50" s="328" t="s">
        <v>1</v>
      </c>
      <c r="V50" s="328" t="s">
        <v>2</v>
      </c>
      <c r="W50" s="403" t="s">
        <v>3</v>
      </c>
      <c r="X50" s="32"/>
      <c r="Z50" s="470" t="s">
        <v>135</v>
      </c>
      <c r="AA50" s="471"/>
      <c r="AB50" s="472"/>
      <c r="AC50" s="384" t="s">
        <v>0</v>
      </c>
      <c r="AD50" s="385"/>
      <c r="AE50" s="386"/>
      <c r="AF50" s="384" t="s">
        <v>4</v>
      </c>
      <c r="AG50" s="385"/>
      <c r="AH50" s="386"/>
      <c r="AI50" s="384" t="s">
        <v>5</v>
      </c>
      <c r="AJ50" s="385"/>
      <c r="AK50" s="386"/>
      <c r="AL50" s="387" t="s">
        <v>6</v>
      </c>
      <c r="AM50" s="388"/>
      <c r="AN50" s="389"/>
      <c r="AO50" s="423" t="s">
        <v>7</v>
      </c>
      <c r="AP50" s="385"/>
      <c r="AQ50" s="424"/>
      <c r="AR50" s="4" t="s">
        <v>8</v>
      </c>
      <c r="AS50" s="5" t="s">
        <v>9</v>
      </c>
      <c r="AT50" s="1" t="s">
        <v>10</v>
      </c>
    </row>
    <row r="51" spans="1:46" ht="30" customHeight="1" thickBot="1" x14ac:dyDescent="0.35">
      <c r="A51" s="353"/>
      <c r="B51" s="353"/>
      <c r="C51" s="393"/>
      <c r="D51" s="394"/>
      <c r="E51" s="395"/>
      <c r="F51" s="397"/>
      <c r="G51" s="394"/>
      <c r="H51" s="395"/>
      <c r="I51" s="397"/>
      <c r="J51" s="394"/>
      <c r="K51" s="395"/>
      <c r="L51" s="397"/>
      <c r="M51" s="394"/>
      <c r="N51" s="395"/>
      <c r="O51" s="397"/>
      <c r="P51" s="394"/>
      <c r="Q51" s="399"/>
      <c r="R51" s="417" t="s">
        <v>7</v>
      </c>
      <c r="S51" s="418"/>
      <c r="T51" s="419"/>
      <c r="U51" s="330"/>
      <c r="V51" s="330"/>
      <c r="W51" s="403"/>
      <c r="X51" s="33" t="s">
        <v>32</v>
      </c>
      <c r="Y51" s="27" t="s">
        <v>11</v>
      </c>
      <c r="Z51" s="162" t="str">
        <f>B57</f>
        <v>TJ Ostrava B, kky-Anténky</v>
      </c>
      <c r="AA51" s="163" t="s">
        <v>12</v>
      </c>
      <c r="AB51" s="164" t="str">
        <f>B72</f>
        <v>VKB Frýdlant n/O, kky</v>
      </c>
      <c r="AC51" s="6"/>
      <c r="AD51" s="7" t="s">
        <v>13</v>
      </c>
      <c r="AE51" s="9"/>
      <c r="AF51" s="6"/>
      <c r="AG51" s="7" t="s">
        <v>13</v>
      </c>
      <c r="AH51" s="9"/>
      <c r="AI51" s="6"/>
      <c r="AJ51" s="7" t="s">
        <v>13</v>
      </c>
      <c r="AK51" s="9"/>
      <c r="AL51" s="6"/>
      <c r="AM51" s="7" t="s">
        <v>13</v>
      </c>
      <c r="AN51" s="9"/>
      <c r="AO51" s="10"/>
      <c r="AP51" s="7" t="s">
        <v>13</v>
      </c>
      <c r="AQ51" s="8"/>
      <c r="AR51" s="11"/>
      <c r="AS51" s="12"/>
      <c r="AT51" s="13"/>
    </row>
    <row r="52" spans="1:46" ht="30" customHeight="1" thickBot="1" x14ac:dyDescent="0.35">
      <c r="A52" s="325" t="s">
        <v>11</v>
      </c>
      <c r="B52" s="328" t="str">
        <f>SEZNAM!B18</f>
        <v>TJ Sokol Česká Třebová,kky</v>
      </c>
      <c r="C52" s="331"/>
      <c r="D52" s="332"/>
      <c r="E52" s="333"/>
      <c r="F52" s="139">
        <f>AC53</f>
        <v>0</v>
      </c>
      <c r="G52" s="140" t="s">
        <v>13</v>
      </c>
      <c r="H52" s="141">
        <f>AE53</f>
        <v>0</v>
      </c>
      <c r="I52" s="139">
        <f>AE56</f>
        <v>0</v>
      </c>
      <c r="J52" s="140" t="s">
        <v>13</v>
      </c>
      <c r="K52" s="141">
        <f>AC56</f>
        <v>0</v>
      </c>
      <c r="L52" s="139">
        <f>AC58</f>
        <v>0</v>
      </c>
      <c r="M52" s="140" t="s">
        <v>13</v>
      </c>
      <c r="N52" s="141">
        <f>AE58</f>
        <v>0</v>
      </c>
      <c r="O52" s="139">
        <f>AE59</f>
        <v>0</v>
      </c>
      <c r="P52" s="140" t="s">
        <v>13</v>
      </c>
      <c r="Q52" s="141">
        <f>AC59</f>
        <v>0</v>
      </c>
      <c r="R52" s="366">
        <f>F52+I52+L52+O52</f>
        <v>0</v>
      </c>
      <c r="S52" s="369" t="s">
        <v>13</v>
      </c>
      <c r="T52" s="363">
        <f>H52+K52+N52+Q52</f>
        <v>0</v>
      </c>
      <c r="U52" s="372">
        <f>R52</f>
        <v>0</v>
      </c>
      <c r="V52" s="375" t="e">
        <f>R55/T55</f>
        <v>#DIV/0!</v>
      </c>
      <c r="W52" s="261"/>
      <c r="X52" s="33" t="s">
        <v>30</v>
      </c>
      <c r="Y52" s="27" t="s">
        <v>14</v>
      </c>
      <c r="Z52" s="165" t="str">
        <f>B62</f>
        <v>TJ Sokol Frýdek-místek A,kky</v>
      </c>
      <c r="AA52" s="166" t="s">
        <v>12</v>
      </c>
      <c r="AB52" s="167" t="str">
        <f>B67</f>
        <v>Šternberk,jky</v>
      </c>
      <c r="AC52" s="14"/>
      <c r="AD52" s="15" t="s">
        <v>13</v>
      </c>
      <c r="AE52" s="17"/>
      <c r="AF52" s="14"/>
      <c r="AG52" s="15" t="s">
        <v>13</v>
      </c>
      <c r="AH52" s="17"/>
      <c r="AI52" s="14"/>
      <c r="AJ52" s="15" t="s">
        <v>13</v>
      </c>
      <c r="AK52" s="17"/>
      <c r="AL52" s="14"/>
      <c r="AM52" s="15" t="s">
        <v>13</v>
      </c>
      <c r="AN52" s="17"/>
      <c r="AO52" s="10"/>
      <c r="AP52" s="15" t="s">
        <v>13</v>
      </c>
      <c r="AQ52" s="8"/>
      <c r="AR52" s="11"/>
      <c r="AS52" s="19"/>
      <c r="AT52" s="20"/>
    </row>
    <row r="53" spans="1:46" ht="30" customHeight="1" thickBot="1" x14ac:dyDescent="0.35">
      <c r="A53" s="326"/>
      <c r="B53" s="329"/>
      <c r="C53" s="334"/>
      <c r="D53" s="335"/>
      <c r="E53" s="336"/>
      <c r="F53" s="142">
        <f>AF53</f>
        <v>0</v>
      </c>
      <c r="G53" s="143" t="s">
        <v>13</v>
      </c>
      <c r="H53" s="144">
        <f>AH53</f>
        <v>0</v>
      </c>
      <c r="I53" s="142">
        <f>AH56</f>
        <v>0</v>
      </c>
      <c r="J53" s="145" t="s">
        <v>13</v>
      </c>
      <c r="K53" s="144">
        <f>AF56</f>
        <v>0</v>
      </c>
      <c r="L53" s="142">
        <f>AF58</f>
        <v>0</v>
      </c>
      <c r="M53" s="143" t="s">
        <v>13</v>
      </c>
      <c r="N53" s="144">
        <f>AH58</f>
        <v>0</v>
      </c>
      <c r="O53" s="142">
        <f>AH59</f>
        <v>0</v>
      </c>
      <c r="P53" s="143" t="s">
        <v>13</v>
      </c>
      <c r="Q53" s="144">
        <f>AF59</f>
        <v>0</v>
      </c>
      <c r="R53" s="367"/>
      <c r="S53" s="370"/>
      <c r="T53" s="364"/>
      <c r="U53" s="373"/>
      <c r="V53" s="376"/>
      <c r="W53" s="261"/>
      <c r="X53" s="33" t="s">
        <v>28</v>
      </c>
      <c r="Y53" s="27" t="s">
        <v>15</v>
      </c>
      <c r="Z53" s="165" t="str">
        <f>B52</f>
        <v>TJ Sokol Česká Třebová,kky</v>
      </c>
      <c r="AA53" s="166" t="s">
        <v>12</v>
      </c>
      <c r="AB53" s="167" t="str">
        <f>B57</f>
        <v>TJ Ostrava B, kky-Anténky</v>
      </c>
      <c r="AC53" s="14"/>
      <c r="AD53" s="15" t="s">
        <v>13</v>
      </c>
      <c r="AE53" s="17"/>
      <c r="AF53" s="14"/>
      <c r="AG53" s="15" t="s">
        <v>13</v>
      </c>
      <c r="AH53" s="17"/>
      <c r="AI53" s="14"/>
      <c r="AJ53" s="15" t="s">
        <v>13</v>
      </c>
      <c r="AK53" s="17"/>
      <c r="AL53" s="14"/>
      <c r="AM53" s="15" t="s">
        <v>13</v>
      </c>
      <c r="AN53" s="17"/>
      <c r="AO53" s="10"/>
      <c r="AP53" s="15" t="s">
        <v>13</v>
      </c>
      <c r="AQ53" s="8"/>
      <c r="AR53" s="11"/>
      <c r="AS53" s="19"/>
      <c r="AT53" s="20"/>
    </row>
    <row r="54" spans="1:46" ht="30" customHeight="1" thickBot="1" x14ac:dyDescent="0.35">
      <c r="A54" s="326"/>
      <c r="B54" s="329"/>
      <c r="C54" s="334"/>
      <c r="D54" s="335"/>
      <c r="E54" s="336"/>
      <c r="F54" s="146">
        <f>AI53</f>
        <v>0</v>
      </c>
      <c r="G54" s="147" t="s">
        <v>13</v>
      </c>
      <c r="H54" s="148">
        <f>AK53</f>
        <v>0</v>
      </c>
      <c r="I54" s="146">
        <f>AK56</f>
        <v>0</v>
      </c>
      <c r="J54" s="149" t="s">
        <v>13</v>
      </c>
      <c r="K54" s="148">
        <f>AI56</f>
        <v>0</v>
      </c>
      <c r="L54" s="146">
        <f>AI58</f>
        <v>0</v>
      </c>
      <c r="M54" s="147" t="s">
        <v>13</v>
      </c>
      <c r="N54" s="148">
        <f>AK58</f>
        <v>0</v>
      </c>
      <c r="O54" s="146">
        <f>AK59</f>
        <v>0</v>
      </c>
      <c r="P54" s="147" t="s">
        <v>13</v>
      </c>
      <c r="Q54" s="148">
        <f>AI59</f>
        <v>0</v>
      </c>
      <c r="R54" s="368"/>
      <c r="S54" s="371"/>
      <c r="T54" s="365"/>
      <c r="U54" s="373"/>
      <c r="V54" s="376"/>
      <c r="W54" s="261"/>
      <c r="X54" s="33" t="s">
        <v>33</v>
      </c>
      <c r="Y54" s="27" t="s">
        <v>16</v>
      </c>
      <c r="Z54" s="165" t="str">
        <f>B72</f>
        <v>VKB Frýdlant n/O, kky</v>
      </c>
      <c r="AA54" s="166" t="s">
        <v>12</v>
      </c>
      <c r="AB54" s="167" t="str">
        <f>B62</f>
        <v>TJ Sokol Frýdek-místek A,kky</v>
      </c>
      <c r="AC54" s="14"/>
      <c r="AD54" s="15" t="s">
        <v>13</v>
      </c>
      <c r="AE54" s="17"/>
      <c r="AF54" s="14"/>
      <c r="AG54" s="15" t="s">
        <v>13</v>
      </c>
      <c r="AH54" s="17"/>
      <c r="AI54" s="14"/>
      <c r="AJ54" s="15" t="s">
        <v>13</v>
      </c>
      <c r="AK54" s="17"/>
      <c r="AL54" s="14"/>
      <c r="AM54" s="15" t="s">
        <v>13</v>
      </c>
      <c r="AN54" s="17"/>
      <c r="AO54" s="10"/>
      <c r="AP54" s="15" t="s">
        <v>13</v>
      </c>
      <c r="AQ54" s="8"/>
      <c r="AR54" s="11"/>
      <c r="AS54" s="19"/>
      <c r="AT54" s="20"/>
    </row>
    <row r="55" spans="1:46" ht="30" customHeight="1" thickBot="1" x14ac:dyDescent="0.35">
      <c r="A55" s="326"/>
      <c r="B55" s="329"/>
      <c r="C55" s="334"/>
      <c r="D55" s="335"/>
      <c r="E55" s="336"/>
      <c r="F55" s="150">
        <f>AL53</f>
        <v>0</v>
      </c>
      <c r="G55" s="149" t="s">
        <v>13</v>
      </c>
      <c r="H55" s="151">
        <f>AN53</f>
        <v>0</v>
      </c>
      <c r="I55" s="150">
        <f>AN56</f>
        <v>0</v>
      </c>
      <c r="J55" s="149" t="s">
        <v>13</v>
      </c>
      <c r="K55" s="151">
        <f>AL56</f>
        <v>0</v>
      </c>
      <c r="L55" s="150">
        <f>AL58</f>
        <v>0</v>
      </c>
      <c r="M55" s="149" t="s">
        <v>13</v>
      </c>
      <c r="N55" s="151">
        <f>AN58</f>
        <v>0</v>
      </c>
      <c r="O55" s="150">
        <f>AN59</f>
        <v>0</v>
      </c>
      <c r="P55" s="149" t="s">
        <v>13</v>
      </c>
      <c r="Q55" s="151">
        <f>AL59</f>
        <v>0</v>
      </c>
      <c r="R55" s="378">
        <f>F56+I56+L56+O56</f>
        <v>0</v>
      </c>
      <c r="S55" s="380" t="s">
        <v>13</v>
      </c>
      <c r="T55" s="382">
        <f>H56+K56+N56+Q56</f>
        <v>0</v>
      </c>
      <c r="U55" s="373"/>
      <c r="V55" s="376"/>
      <c r="W55" s="261"/>
      <c r="X55" s="33" t="s">
        <v>34</v>
      </c>
      <c r="Y55" s="27" t="s">
        <v>17</v>
      </c>
      <c r="Z55" s="165" t="str">
        <f>B67</f>
        <v>Šternberk,jky</v>
      </c>
      <c r="AA55" s="166" t="s">
        <v>12</v>
      </c>
      <c r="AB55" s="167" t="str">
        <f>B72</f>
        <v>VKB Frýdlant n/O, kky</v>
      </c>
      <c r="AC55" s="14"/>
      <c r="AD55" s="15" t="s">
        <v>13</v>
      </c>
      <c r="AE55" s="17"/>
      <c r="AF55" s="14"/>
      <c r="AG55" s="15" t="s">
        <v>13</v>
      </c>
      <c r="AH55" s="17"/>
      <c r="AI55" s="14"/>
      <c r="AJ55" s="15" t="s">
        <v>13</v>
      </c>
      <c r="AK55" s="17"/>
      <c r="AL55" s="14"/>
      <c r="AM55" s="15" t="s">
        <v>13</v>
      </c>
      <c r="AN55" s="17"/>
      <c r="AO55" s="10"/>
      <c r="AP55" s="15" t="s">
        <v>13</v>
      </c>
      <c r="AQ55" s="8"/>
      <c r="AR55" s="11"/>
      <c r="AS55" s="19"/>
      <c r="AT55" s="20"/>
    </row>
    <row r="56" spans="1:46" ht="30" customHeight="1" thickBot="1" x14ac:dyDescent="0.35">
      <c r="A56" s="327"/>
      <c r="B56" s="330"/>
      <c r="C56" s="337"/>
      <c r="D56" s="338"/>
      <c r="E56" s="339"/>
      <c r="F56" s="152">
        <f>SUM(F53:F55)</f>
        <v>0</v>
      </c>
      <c r="G56" s="153" t="s">
        <v>13</v>
      </c>
      <c r="H56" s="154">
        <f>SUM(H53:H55)</f>
        <v>0</v>
      </c>
      <c r="I56" s="152">
        <f>SUM(I53:I55)</f>
        <v>0</v>
      </c>
      <c r="J56" s="153" t="s">
        <v>13</v>
      </c>
      <c r="K56" s="154">
        <f>SUM(K53:K55)</f>
        <v>0</v>
      </c>
      <c r="L56" s="152">
        <f>SUM(L53:L55)</f>
        <v>0</v>
      </c>
      <c r="M56" s="153" t="s">
        <v>13</v>
      </c>
      <c r="N56" s="154">
        <f>SUM(N53:N55)</f>
        <v>0</v>
      </c>
      <c r="O56" s="152">
        <f>AU71</f>
        <v>0</v>
      </c>
      <c r="P56" s="153" t="s">
        <v>13</v>
      </c>
      <c r="Q56" s="154">
        <f>SUM(Q53:Q55)</f>
        <v>0</v>
      </c>
      <c r="R56" s="379"/>
      <c r="S56" s="381"/>
      <c r="T56" s="383"/>
      <c r="U56" s="374"/>
      <c r="V56" s="377"/>
      <c r="W56" s="261"/>
      <c r="X56" s="33" t="s">
        <v>35</v>
      </c>
      <c r="Y56" s="27" t="s">
        <v>18</v>
      </c>
      <c r="Z56" s="165" t="str">
        <f>B62</f>
        <v>TJ Sokol Frýdek-místek A,kky</v>
      </c>
      <c r="AA56" s="166" t="s">
        <v>12</v>
      </c>
      <c r="AB56" s="167" t="str">
        <f>B52</f>
        <v>TJ Sokol Česká Třebová,kky</v>
      </c>
      <c r="AC56" s="14"/>
      <c r="AD56" s="15" t="s">
        <v>13</v>
      </c>
      <c r="AE56" s="17"/>
      <c r="AF56" s="14"/>
      <c r="AG56" s="15" t="s">
        <v>13</v>
      </c>
      <c r="AH56" s="17"/>
      <c r="AI56" s="14"/>
      <c r="AJ56" s="15" t="s">
        <v>13</v>
      </c>
      <c r="AK56" s="17"/>
      <c r="AL56" s="14"/>
      <c r="AM56" s="15" t="s">
        <v>13</v>
      </c>
      <c r="AN56" s="17"/>
      <c r="AO56" s="10"/>
      <c r="AP56" s="15" t="s">
        <v>13</v>
      </c>
      <c r="AQ56" s="8"/>
      <c r="AR56" s="11"/>
      <c r="AS56" s="19"/>
      <c r="AT56" s="20"/>
    </row>
    <row r="57" spans="1:46" ht="30" customHeight="1" thickBot="1" x14ac:dyDescent="0.35">
      <c r="A57" s="325" t="s">
        <v>14</v>
      </c>
      <c r="B57" s="328" t="str">
        <f>SEZNAM!B7</f>
        <v>TJ Ostrava B, kky-Anténky</v>
      </c>
      <c r="C57" s="139">
        <f>H52</f>
        <v>0</v>
      </c>
      <c r="D57" s="140" t="s">
        <v>13</v>
      </c>
      <c r="E57" s="141">
        <f>F52</f>
        <v>0</v>
      </c>
      <c r="F57" s="331"/>
      <c r="G57" s="332"/>
      <c r="H57" s="333"/>
      <c r="I57" s="139">
        <f>AC57</f>
        <v>0</v>
      </c>
      <c r="J57" s="140" t="s">
        <v>13</v>
      </c>
      <c r="K57" s="141">
        <f>AE57</f>
        <v>0</v>
      </c>
      <c r="L57" s="139">
        <f>AE60</f>
        <v>0</v>
      </c>
      <c r="M57" s="140" t="s">
        <v>13</v>
      </c>
      <c r="N57" s="141">
        <f>AC60</f>
        <v>0</v>
      </c>
      <c r="O57" s="139">
        <f>AC51</f>
        <v>0</v>
      </c>
      <c r="P57" s="140" t="s">
        <v>13</v>
      </c>
      <c r="Q57" s="141">
        <f>AE51</f>
        <v>0</v>
      </c>
      <c r="R57" s="366">
        <f>O57+L57+I57+C57</f>
        <v>0</v>
      </c>
      <c r="S57" s="369" t="s">
        <v>13</v>
      </c>
      <c r="T57" s="363">
        <f>Q57+N57+K57+E57</f>
        <v>0</v>
      </c>
      <c r="U57" s="372">
        <f>R57</f>
        <v>0</v>
      </c>
      <c r="V57" s="375" t="e">
        <f>R60/T60</f>
        <v>#DIV/0!</v>
      </c>
      <c r="W57" s="261"/>
      <c r="X57" s="33" t="s">
        <v>31</v>
      </c>
      <c r="Y57" s="27" t="s">
        <v>19</v>
      </c>
      <c r="Z57" s="165" t="str">
        <f>B52</f>
        <v>TJ Sokol Česká Třebová,kky</v>
      </c>
      <c r="AA57" s="166" t="s">
        <v>12</v>
      </c>
      <c r="AB57" s="167" t="str">
        <f>B67</f>
        <v>Šternberk,jky</v>
      </c>
      <c r="AC57" s="14"/>
      <c r="AD57" s="15" t="s">
        <v>13</v>
      </c>
      <c r="AE57" s="17"/>
      <c r="AF57" s="14"/>
      <c r="AG57" s="15" t="s">
        <v>13</v>
      </c>
      <c r="AH57" s="17"/>
      <c r="AI57" s="14"/>
      <c r="AJ57" s="15" t="s">
        <v>13</v>
      </c>
      <c r="AK57" s="17"/>
      <c r="AL57" s="14"/>
      <c r="AM57" s="15" t="s">
        <v>13</v>
      </c>
      <c r="AN57" s="17"/>
      <c r="AO57" s="10"/>
      <c r="AP57" s="15" t="s">
        <v>13</v>
      </c>
      <c r="AQ57" s="8"/>
      <c r="AR57" s="11"/>
      <c r="AS57" s="19"/>
      <c r="AT57" s="20"/>
    </row>
    <row r="58" spans="1:46" ht="30" customHeight="1" thickBot="1" x14ac:dyDescent="0.35">
      <c r="A58" s="326"/>
      <c r="B58" s="329"/>
      <c r="C58" s="142">
        <f>H53</f>
        <v>0</v>
      </c>
      <c r="D58" s="143" t="s">
        <v>13</v>
      </c>
      <c r="E58" s="144">
        <f>F53</f>
        <v>0</v>
      </c>
      <c r="F58" s="334"/>
      <c r="G58" s="335"/>
      <c r="H58" s="336"/>
      <c r="I58" s="142">
        <f>AF57</f>
        <v>0</v>
      </c>
      <c r="J58" s="145" t="s">
        <v>13</v>
      </c>
      <c r="K58" s="144">
        <f>AH57</f>
        <v>0</v>
      </c>
      <c r="L58" s="142">
        <f>AH60</f>
        <v>0</v>
      </c>
      <c r="M58" s="143" t="s">
        <v>13</v>
      </c>
      <c r="N58" s="144">
        <f>AF60</f>
        <v>0</v>
      </c>
      <c r="O58" s="142">
        <f>AF51</f>
        <v>0</v>
      </c>
      <c r="P58" s="143" t="s">
        <v>13</v>
      </c>
      <c r="Q58" s="144">
        <f>AH51</f>
        <v>0</v>
      </c>
      <c r="R58" s="367"/>
      <c r="S58" s="370"/>
      <c r="T58" s="364"/>
      <c r="U58" s="373"/>
      <c r="V58" s="376"/>
      <c r="W58" s="261"/>
      <c r="X58" s="33" t="s">
        <v>29</v>
      </c>
      <c r="Y58" s="27" t="s">
        <v>20</v>
      </c>
      <c r="Z58" s="165" t="str">
        <f>B57</f>
        <v>TJ Ostrava B, kky-Anténky</v>
      </c>
      <c r="AA58" s="166" t="s">
        <v>12</v>
      </c>
      <c r="AB58" s="167" t="str">
        <f>B67</f>
        <v>Šternberk,jky</v>
      </c>
      <c r="AC58" s="14"/>
      <c r="AD58" s="15" t="s">
        <v>13</v>
      </c>
      <c r="AE58" s="17"/>
      <c r="AF58" s="14"/>
      <c r="AG58" s="15" t="s">
        <v>13</v>
      </c>
      <c r="AH58" s="17"/>
      <c r="AI58" s="14"/>
      <c r="AJ58" s="15" t="s">
        <v>13</v>
      </c>
      <c r="AK58" s="17"/>
      <c r="AL58" s="14"/>
      <c r="AM58" s="15" t="s">
        <v>13</v>
      </c>
      <c r="AN58" s="17"/>
      <c r="AO58" s="10"/>
      <c r="AP58" s="15" t="s">
        <v>13</v>
      </c>
      <c r="AQ58" s="8"/>
      <c r="AR58" s="11"/>
      <c r="AS58" s="19"/>
      <c r="AT58" s="20"/>
    </row>
    <row r="59" spans="1:46" ht="30" customHeight="1" thickBot="1" x14ac:dyDescent="0.35">
      <c r="A59" s="326"/>
      <c r="B59" s="329"/>
      <c r="C59" s="146">
        <f>H54</f>
        <v>0</v>
      </c>
      <c r="D59" s="147" t="s">
        <v>13</v>
      </c>
      <c r="E59" s="148">
        <f>F54</f>
        <v>0</v>
      </c>
      <c r="F59" s="334"/>
      <c r="G59" s="335"/>
      <c r="H59" s="336"/>
      <c r="I59" s="146">
        <f>AI57</f>
        <v>0</v>
      </c>
      <c r="J59" s="147" t="s">
        <v>13</v>
      </c>
      <c r="K59" s="148">
        <f>AK57</f>
        <v>0</v>
      </c>
      <c r="L59" s="146">
        <f>AK60</f>
        <v>0</v>
      </c>
      <c r="M59" s="147" t="s">
        <v>13</v>
      </c>
      <c r="N59" s="148">
        <f>AI60</f>
        <v>0</v>
      </c>
      <c r="O59" s="146">
        <f>AI51</f>
        <v>0</v>
      </c>
      <c r="P59" s="147" t="s">
        <v>13</v>
      </c>
      <c r="Q59" s="148">
        <f>AK51</f>
        <v>0</v>
      </c>
      <c r="R59" s="368"/>
      <c r="S59" s="371"/>
      <c r="T59" s="365"/>
      <c r="U59" s="373"/>
      <c r="V59" s="376"/>
      <c r="W59" s="261"/>
      <c r="X59" s="33" t="s">
        <v>36</v>
      </c>
      <c r="Y59" s="27" t="s">
        <v>21</v>
      </c>
      <c r="Z59" s="165" t="str">
        <f>B72</f>
        <v>VKB Frýdlant n/O, kky</v>
      </c>
      <c r="AA59" s="166" t="s">
        <v>12</v>
      </c>
      <c r="AB59" s="167" t="str">
        <f>B52</f>
        <v>TJ Sokol Česká Třebová,kky</v>
      </c>
      <c r="AC59" s="14"/>
      <c r="AD59" s="15" t="s">
        <v>13</v>
      </c>
      <c r="AE59" s="17"/>
      <c r="AF59" s="14"/>
      <c r="AG59" s="15" t="s">
        <v>13</v>
      </c>
      <c r="AH59" s="17"/>
      <c r="AI59" s="14"/>
      <c r="AJ59" s="15" t="s">
        <v>13</v>
      </c>
      <c r="AK59" s="17"/>
      <c r="AL59" s="14"/>
      <c r="AM59" s="15" t="s">
        <v>13</v>
      </c>
      <c r="AN59" s="17"/>
      <c r="AO59" s="10"/>
      <c r="AP59" s="15" t="s">
        <v>13</v>
      </c>
      <c r="AQ59" s="8"/>
      <c r="AR59" s="11"/>
      <c r="AS59" s="19"/>
      <c r="AT59" s="20"/>
    </row>
    <row r="60" spans="1:46" ht="30" customHeight="1" thickBot="1" x14ac:dyDescent="0.35">
      <c r="A60" s="326"/>
      <c r="B60" s="329"/>
      <c r="C60" s="150">
        <f>H55</f>
        <v>0</v>
      </c>
      <c r="D60" s="149" t="s">
        <v>13</v>
      </c>
      <c r="E60" s="151">
        <f>F55</f>
        <v>0</v>
      </c>
      <c r="F60" s="334"/>
      <c r="G60" s="335"/>
      <c r="H60" s="336"/>
      <c r="I60" s="150">
        <f>AL57</f>
        <v>0</v>
      </c>
      <c r="J60" s="145" t="s">
        <v>13</v>
      </c>
      <c r="K60" s="151">
        <f>AN57</f>
        <v>0</v>
      </c>
      <c r="L60" s="150">
        <f>AN60</f>
        <v>0</v>
      </c>
      <c r="M60" s="149" t="s">
        <v>13</v>
      </c>
      <c r="N60" s="151">
        <f>AL60</f>
        <v>0</v>
      </c>
      <c r="O60" s="150">
        <f>AL51</f>
        <v>0</v>
      </c>
      <c r="P60" s="149" t="s">
        <v>13</v>
      </c>
      <c r="Q60" s="151">
        <f>AN51</f>
        <v>0</v>
      </c>
      <c r="R60" s="378">
        <f>O61+L61+I61+C61</f>
        <v>0</v>
      </c>
      <c r="S60" s="380" t="s">
        <v>13</v>
      </c>
      <c r="T60" s="382">
        <f>Q61+N61++K61+E61</f>
        <v>0</v>
      </c>
      <c r="U60" s="373"/>
      <c r="V60" s="376"/>
      <c r="W60" s="261"/>
      <c r="X60" s="33" t="s">
        <v>37</v>
      </c>
      <c r="Y60" s="27" t="s">
        <v>22</v>
      </c>
      <c r="Z60" s="168" t="str">
        <f>B67</f>
        <v>Šternberk,jky</v>
      </c>
      <c r="AA60" s="169" t="s">
        <v>12</v>
      </c>
      <c r="AB60" s="170" t="str">
        <f>B57</f>
        <v>TJ Ostrava B, kky-Anténky</v>
      </c>
      <c r="AC60" s="21"/>
      <c r="AD60" s="22" t="s">
        <v>13</v>
      </c>
      <c r="AE60" s="24"/>
      <c r="AF60" s="21"/>
      <c r="AG60" s="22" t="s">
        <v>13</v>
      </c>
      <c r="AH60" s="24"/>
      <c r="AI60" s="21"/>
      <c r="AJ60" s="22" t="s">
        <v>13</v>
      </c>
      <c r="AK60" s="24"/>
      <c r="AL60" s="21"/>
      <c r="AM60" s="22" t="s">
        <v>13</v>
      </c>
      <c r="AN60" s="24"/>
      <c r="AO60" s="21"/>
      <c r="AP60" s="22" t="s">
        <v>13</v>
      </c>
      <c r="AQ60" s="23"/>
      <c r="AR60" s="34"/>
      <c r="AS60" s="25"/>
      <c r="AT60" s="26"/>
    </row>
    <row r="61" spans="1:46" ht="30" customHeight="1" thickBot="1" x14ac:dyDescent="0.55000000000000004">
      <c r="A61" s="327"/>
      <c r="B61" s="330"/>
      <c r="C61" s="152">
        <f>SUM(C58:C60)</f>
        <v>0</v>
      </c>
      <c r="D61" s="153" t="s">
        <v>13</v>
      </c>
      <c r="E61" s="154">
        <f>SUM(E58:E60)</f>
        <v>0</v>
      </c>
      <c r="F61" s="337"/>
      <c r="G61" s="338"/>
      <c r="H61" s="339"/>
      <c r="I61" s="152">
        <f>SUM(I58:I60)</f>
        <v>0</v>
      </c>
      <c r="J61" s="153" t="s">
        <v>13</v>
      </c>
      <c r="K61" s="154">
        <f>SUM(K58:K60)</f>
        <v>0</v>
      </c>
      <c r="L61" s="152">
        <f>SUM(L58:L60)</f>
        <v>0</v>
      </c>
      <c r="M61" s="153" t="s">
        <v>13</v>
      </c>
      <c r="N61" s="154">
        <f>AO60</f>
        <v>0</v>
      </c>
      <c r="O61" s="152">
        <f>SUM(O58:O60)</f>
        <v>0</v>
      </c>
      <c r="P61" s="153" t="s">
        <v>13</v>
      </c>
      <c r="Q61" s="154">
        <f>SUM(Q58:Q60)</f>
        <v>0</v>
      </c>
      <c r="R61" s="379"/>
      <c r="S61" s="381"/>
      <c r="T61" s="383"/>
      <c r="U61" s="374"/>
      <c r="V61" s="377"/>
      <c r="W61" s="261"/>
      <c r="X61" s="32"/>
      <c r="Z61" s="171"/>
      <c r="AA61" s="171"/>
      <c r="AB61" s="171"/>
    </row>
    <row r="62" spans="1:46" ht="30" customHeight="1" thickBot="1" x14ac:dyDescent="0.55000000000000004">
      <c r="A62" s="325" t="s">
        <v>15</v>
      </c>
      <c r="B62" s="328" t="str">
        <f>SEZNAM!B12</f>
        <v>TJ Sokol Frýdek-místek A,kky</v>
      </c>
      <c r="C62" s="139">
        <f>K52</f>
        <v>0</v>
      </c>
      <c r="D62" s="140" t="s">
        <v>13</v>
      </c>
      <c r="E62" s="141">
        <f>I52</f>
        <v>0</v>
      </c>
      <c r="F62" s="139">
        <f>K57</f>
        <v>0</v>
      </c>
      <c r="G62" s="140" t="s">
        <v>13</v>
      </c>
      <c r="H62" s="141">
        <f>I57</f>
        <v>0</v>
      </c>
      <c r="I62" s="331"/>
      <c r="J62" s="332"/>
      <c r="K62" s="333"/>
      <c r="L62" s="139">
        <f>AC52</f>
        <v>0</v>
      </c>
      <c r="M62" s="140" t="s">
        <v>13</v>
      </c>
      <c r="N62" s="141">
        <f>AE52</f>
        <v>0</v>
      </c>
      <c r="O62" s="139">
        <f>AE54</f>
        <v>0</v>
      </c>
      <c r="P62" s="140" t="s">
        <v>13</v>
      </c>
      <c r="Q62" s="141">
        <f>AC54</f>
        <v>0</v>
      </c>
      <c r="R62" s="366">
        <f>O62+L62+F62+C62</f>
        <v>0</v>
      </c>
      <c r="S62" s="369" t="s">
        <v>13</v>
      </c>
      <c r="T62" s="363">
        <f>Q62+N62+H62+E62</f>
        <v>0</v>
      </c>
      <c r="U62" s="372">
        <f>R62</f>
        <v>0</v>
      </c>
      <c r="V62" s="375" t="e">
        <f>R65/T65</f>
        <v>#DIV/0!</v>
      </c>
      <c r="W62" s="261"/>
      <c r="X62" s="32"/>
      <c r="Z62" s="171" t="s">
        <v>23</v>
      </c>
      <c r="AA62" s="171"/>
      <c r="AB62" s="172">
        <v>10</v>
      </c>
    </row>
    <row r="63" spans="1:46" ht="30" customHeight="1" thickBot="1" x14ac:dyDescent="0.55000000000000004">
      <c r="A63" s="326"/>
      <c r="B63" s="329"/>
      <c r="C63" s="142">
        <f>K53</f>
        <v>0</v>
      </c>
      <c r="D63" s="143" t="s">
        <v>13</v>
      </c>
      <c r="E63" s="144">
        <f>I53</f>
        <v>0</v>
      </c>
      <c r="F63" s="142">
        <f>K58</f>
        <v>0</v>
      </c>
      <c r="G63" s="143" t="s">
        <v>13</v>
      </c>
      <c r="H63" s="144">
        <f>I58</f>
        <v>0</v>
      </c>
      <c r="I63" s="334"/>
      <c r="J63" s="335"/>
      <c r="K63" s="336"/>
      <c r="L63" s="142">
        <f>AF52</f>
        <v>0</v>
      </c>
      <c r="M63" s="143" t="s">
        <v>13</v>
      </c>
      <c r="N63" s="144">
        <f>AH52</f>
        <v>0</v>
      </c>
      <c r="O63" s="142">
        <f>AH54</f>
        <v>0</v>
      </c>
      <c r="P63" s="143" t="s">
        <v>13</v>
      </c>
      <c r="Q63" s="144">
        <f>AF54</f>
        <v>0</v>
      </c>
      <c r="R63" s="367"/>
      <c r="S63" s="370"/>
      <c r="T63" s="364"/>
      <c r="U63" s="373"/>
      <c r="V63" s="376"/>
      <c r="W63" s="261"/>
      <c r="X63" s="32"/>
      <c r="Z63" s="171"/>
      <c r="AA63" s="171"/>
      <c r="AB63" s="171"/>
    </row>
    <row r="64" spans="1:46" ht="30" customHeight="1" thickBot="1" x14ac:dyDescent="0.55000000000000004">
      <c r="A64" s="326"/>
      <c r="B64" s="329"/>
      <c r="C64" s="146">
        <f>K54</f>
        <v>0</v>
      </c>
      <c r="D64" s="147" t="s">
        <v>13</v>
      </c>
      <c r="E64" s="148">
        <f>I54</f>
        <v>0</v>
      </c>
      <c r="F64" s="146">
        <f>K59</f>
        <v>0</v>
      </c>
      <c r="G64" s="147" t="s">
        <v>13</v>
      </c>
      <c r="H64" s="148">
        <f>I59</f>
        <v>0</v>
      </c>
      <c r="I64" s="334"/>
      <c r="J64" s="335"/>
      <c r="K64" s="336"/>
      <c r="L64" s="146">
        <f>AI52</f>
        <v>0</v>
      </c>
      <c r="M64" s="147" t="s">
        <v>13</v>
      </c>
      <c r="N64" s="148">
        <f>AK52</f>
        <v>0</v>
      </c>
      <c r="O64" s="146">
        <f>AK54</f>
        <v>0</v>
      </c>
      <c r="P64" s="147" t="s">
        <v>13</v>
      </c>
      <c r="Q64" s="148">
        <f>AI54</f>
        <v>0</v>
      </c>
      <c r="R64" s="368"/>
      <c r="S64" s="371"/>
      <c r="T64" s="365"/>
      <c r="U64" s="373"/>
      <c r="V64" s="376"/>
      <c r="W64" s="261"/>
      <c r="X64" s="32"/>
      <c r="Z64" s="171"/>
      <c r="AA64" s="171"/>
      <c r="AB64" s="171"/>
    </row>
    <row r="65" spans="1:46" ht="30" customHeight="1" thickBot="1" x14ac:dyDescent="0.35">
      <c r="A65" s="326"/>
      <c r="B65" s="329"/>
      <c r="C65" s="150">
        <f>K55</f>
        <v>0</v>
      </c>
      <c r="D65" s="149" t="s">
        <v>13</v>
      </c>
      <c r="E65" s="151">
        <f>I55</f>
        <v>0</v>
      </c>
      <c r="F65" s="150">
        <f>K60</f>
        <v>0</v>
      </c>
      <c r="G65" s="149" t="s">
        <v>13</v>
      </c>
      <c r="H65" s="151">
        <f>I60</f>
        <v>0</v>
      </c>
      <c r="I65" s="334"/>
      <c r="J65" s="335"/>
      <c r="K65" s="336"/>
      <c r="L65" s="150">
        <f>AL52</f>
        <v>0</v>
      </c>
      <c r="M65" s="149" t="s">
        <v>13</v>
      </c>
      <c r="N65" s="151">
        <f>AN52</f>
        <v>0</v>
      </c>
      <c r="O65" s="150">
        <f>AN54</f>
        <v>0</v>
      </c>
      <c r="P65" s="149" t="s">
        <v>13</v>
      </c>
      <c r="Q65" s="151">
        <f>AL54</f>
        <v>0</v>
      </c>
      <c r="R65" s="378">
        <f>O66+L66+F66+C66</f>
        <v>0</v>
      </c>
      <c r="S65" s="380" t="s">
        <v>13</v>
      </c>
      <c r="T65" s="382">
        <f>Q66+N66+H66+E66</f>
        <v>0</v>
      </c>
      <c r="U65" s="373"/>
      <c r="V65" s="376"/>
      <c r="W65" s="261"/>
      <c r="X65" s="32"/>
      <c r="Z65" s="362"/>
      <c r="AA65" s="362"/>
      <c r="AB65" s="362"/>
      <c r="AC65" s="273"/>
      <c r="AD65" s="273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  <c r="AP65" s="273"/>
      <c r="AQ65" s="273"/>
      <c r="AR65" s="3"/>
    </row>
    <row r="66" spans="1:46" ht="30" customHeight="1" thickBot="1" x14ac:dyDescent="0.35">
      <c r="A66" s="327"/>
      <c r="B66" s="330"/>
      <c r="C66" s="152">
        <f>SUM(C63:C65)</f>
        <v>0</v>
      </c>
      <c r="D66" s="153" t="s">
        <v>13</v>
      </c>
      <c r="E66" s="154">
        <f>SUM(E63:E65)</f>
        <v>0</v>
      </c>
      <c r="F66" s="152">
        <f>SUM(F63:F65)</f>
        <v>0</v>
      </c>
      <c r="G66" s="153" t="s">
        <v>13</v>
      </c>
      <c r="H66" s="154">
        <f>SUM(H63:H65)</f>
        <v>0</v>
      </c>
      <c r="I66" s="337"/>
      <c r="J66" s="338"/>
      <c r="K66" s="339"/>
      <c r="L66" s="152">
        <f>SUM(L63:L65)</f>
        <v>0</v>
      </c>
      <c r="M66" s="153" t="s">
        <v>13</v>
      </c>
      <c r="N66" s="154">
        <f>SUM(N63:N65)</f>
        <v>0</v>
      </c>
      <c r="O66" s="152">
        <f>SUM(O63:O65)</f>
        <v>0</v>
      </c>
      <c r="P66" s="153" t="s">
        <v>13</v>
      </c>
      <c r="Q66" s="154">
        <f>SUM(Q63:Q65)</f>
        <v>0</v>
      </c>
      <c r="R66" s="379"/>
      <c r="S66" s="381"/>
      <c r="T66" s="383"/>
      <c r="U66" s="374"/>
      <c r="V66" s="377"/>
      <c r="W66" s="261"/>
      <c r="X66" s="32"/>
      <c r="Z66" s="173"/>
      <c r="AA66" s="173"/>
      <c r="AB66" s="17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6" ht="30" customHeight="1" thickBot="1" x14ac:dyDescent="0.35">
      <c r="A67" s="325" t="s">
        <v>16</v>
      </c>
      <c r="B67" s="328" t="str">
        <f>SEZNAM!B13</f>
        <v>Šternberk,jky</v>
      </c>
      <c r="C67" s="155">
        <f>N52</f>
        <v>0</v>
      </c>
      <c r="D67" s="156" t="s">
        <v>13</v>
      </c>
      <c r="E67" s="157">
        <f>L52</f>
        <v>0</v>
      </c>
      <c r="F67" s="155">
        <f>N57</f>
        <v>0</v>
      </c>
      <c r="G67" s="156" t="s">
        <v>13</v>
      </c>
      <c r="H67" s="157">
        <f>L57</f>
        <v>0</v>
      </c>
      <c r="I67" s="155">
        <f>N62</f>
        <v>0</v>
      </c>
      <c r="J67" s="156" t="s">
        <v>13</v>
      </c>
      <c r="K67" s="157">
        <f>L62</f>
        <v>0</v>
      </c>
      <c r="L67" s="331"/>
      <c r="M67" s="332"/>
      <c r="N67" s="333"/>
      <c r="O67" s="155">
        <f>AC55</f>
        <v>0</v>
      </c>
      <c r="P67" s="156" t="s">
        <v>13</v>
      </c>
      <c r="Q67" s="157">
        <f>AE55</f>
        <v>0</v>
      </c>
      <c r="R67" s="366">
        <f>O67+I67+F67+C67</f>
        <v>0</v>
      </c>
      <c r="S67" s="369" t="s">
        <v>13</v>
      </c>
      <c r="T67" s="363">
        <f>Q67+K67+H67+E67</f>
        <v>0</v>
      </c>
      <c r="U67" s="372">
        <f>R67</f>
        <v>0</v>
      </c>
      <c r="V67" s="375" t="e">
        <f>R70/T70</f>
        <v>#DIV/0!</v>
      </c>
      <c r="W67" s="261"/>
      <c r="X67" s="32"/>
      <c r="Z67" s="173"/>
      <c r="AA67" s="173"/>
      <c r="AB67" s="17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6" ht="30" customHeight="1" thickBot="1" x14ac:dyDescent="0.55000000000000004">
      <c r="A68" s="326"/>
      <c r="B68" s="329"/>
      <c r="C68" s="146">
        <f>N53</f>
        <v>0</v>
      </c>
      <c r="D68" s="147" t="s">
        <v>13</v>
      </c>
      <c r="E68" s="148">
        <f>L53</f>
        <v>0</v>
      </c>
      <c r="F68" s="146">
        <f>N58</f>
        <v>0</v>
      </c>
      <c r="G68" s="147" t="s">
        <v>13</v>
      </c>
      <c r="H68" s="148">
        <f>L58</f>
        <v>0</v>
      </c>
      <c r="I68" s="146">
        <f>N63</f>
        <v>0</v>
      </c>
      <c r="J68" s="147" t="s">
        <v>13</v>
      </c>
      <c r="K68" s="148">
        <f>L63</f>
        <v>0</v>
      </c>
      <c r="L68" s="334"/>
      <c r="M68" s="335"/>
      <c r="N68" s="336"/>
      <c r="O68" s="146">
        <f>AF55</f>
        <v>0</v>
      </c>
      <c r="P68" s="147" t="s">
        <v>13</v>
      </c>
      <c r="Q68" s="148">
        <f>AH55</f>
        <v>0</v>
      </c>
      <c r="R68" s="367"/>
      <c r="S68" s="370"/>
      <c r="T68" s="364"/>
      <c r="U68" s="373"/>
      <c r="V68" s="376"/>
      <c r="W68" s="261"/>
      <c r="X68" s="32"/>
      <c r="Z68" s="171"/>
      <c r="AA68" s="171"/>
      <c r="AB68" s="171"/>
    </row>
    <row r="69" spans="1:46" ht="30" customHeight="1" thickBot="1" x14ac:dyDescent="0.55000000000000004">
      <c r="A69" s="326"/>
      <c r="B69" s="329"/>
      <c r="C69" s="146">
        <f>N54</f>
        <v>0</v>
      </c>
      <c r="D69" s="147" t="s">
        <v>13</v>
      </c>
      <c r="E69" s="148">
        <f>L54</f>
        <v>0</v>
      </c>
      <c r="F69" s="146">
        <f>N59</f>
        <v>0</v>
      </c>
      <c r="G69" s="147" t="s">
        <v>13</v>
      </c>
      <c r="H69" s="148">
        <f>L59</f>
        <v>0</v>
      </c>
      <c r="I69" s="146">
        <f>N64</f>
        <v>0</v>
      </c>
      <c r="J69" s="147" t="s">
        <v>13</v>
      </c>
      <c r="K69" s="148">
        <f>L64</f>
        <v>0</v>
      </c>
      <c r="L69" s="334"/>
      <c r="M69" s="335"/>
      <c r="N69" s="336"/>
      <c r="O69" s="146">
        <f>AI55</f>
        <v>0</v>
      </c>
      <c r="P69" s="147" t="s">
        <v>13</v>
      </c>
      <c r="Q69" s="148">
        <f>AK55</f>
        <v>0</v>
      </c>
      <c r="R69" s="368"/>
      <c r="S69" s="371"/>
      <c r="T69" s="365"/>
      <c r="U69" s="373"/>
      <c r="V69" s="376"/>
      <c r="W69" s="261"/>
      <c r="X69" s="32"/>
      <c r="Z69" s="171"/>
      <c r="AA69" s="171"/>
      <c r="AB69" s="171"/>
    </row>
    <row r="70" spans="1:46" ht="30" customHeight="1" thickBot="1" x14ac:dyDescent="0.35">
      <c r="A70" s="326"/>
      <c r="B70" s="329"/>
      <c r="C70" s="150">
        <f>N55</f>
        <v>0</v>
      </c>
      <c r="D70" s="149" t="s">
        <v>13</v>
      </c>
      <c r="E70" s="151">
        <f>L55</f>
        <v>0</v>
      </c>
      <c r="F70" s="150">
        <f>N60</f>
        <v>0</v>
      </c>
      <c r="G70" s="149" t="s">
        <v>13</v>
      </c>
      <c r="H70" s="151">
        <f>L60</f>
        <v>0</v>
      </c>
      <c r="I70" s="150">
        <f>N65</f>
        <v>0</v>
      </c>
      <c r="J70" s="149" t="s">
        <v>13</v>
      </c>
      <c r="K70" s="151">
        <f>L65</f>
        <v>0</v>
      </c>
      <c r="L70" s="334"/>
      <c r="M70" s="335"/>
      <c r="N70" s="336"/>
      <c r="O70" s="150">
        <f>AL55</f>
        <v>0</v>
      </c>
      <c r="P70" s="149" t="s">
        <v>13</v>
      </c>
      <c r="Q70" s="151">
        <f>AN55</f>
        <v>0</v>
      </c>
      <c r="R70" s="378">
        <f>O71+I71+F71+C71</f>
        <v>0</v>
      </c>
      <c r="S70" s="380" t="s">
        <v>13</v>
      </c>
      <c r="T70" s="382">
        <f>Q71+K71+H71+E71</f>
        <v>0</v>
      </c>
      <c r="U70" s="373"/>
      <c r="V70" s="376"/>
      <c r="W70" s="261"/>
      <c r="X70" s="32"/>
      <c r="Z70" s="362"/>
      <c r="AA70" s="362"/>
      <c r="AB70" s="362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3"/>
    </row>
    <row r="71" spans="1:46" ht="30" customHeight="1" thickBot="1" x14ac:dyDescent="0.35">
      <c r="A71" s="327"/>
      <c r="B71" s="330"/>
      <c r="C71" s="152">
        <f>SUM(C68:C70)</f>
        <v>0</v>
      </c>
      <c r="D71" s="153" t="s">
        <v>13</v>
      </c>
      <c r="E71" s="154">
        <f>SUM(E68:E70)</f>
        <v>0</v>
      </c>
      <c r="F71" s="152">
        <f>SUM(F68:F70)</f>
        <v>0</v>
      </c>
      <c r="G71" s="153" t="s">
        <v>13</v>
      </c>
      <c r="H71" s="154">
        <f>SUM(H68:H70)</f>
        <v>0</v>
      </c>
      <c r="I71" s="152">
        <f>SUM(I68:I70)</f>
        <v>0</v>
      </c>
      <c r="J71" s="153" t="s">
        <v>13</v>
      </c>
      <c r="K71" s="154">
        <f>SUM(K68:K70)</f>
        <v>0</v>
      </c>
      <c r="L71" s="337"/>
      <c r="M71" s="338"/>
      <c r="N71" s="339"/>
      <c r="O71" s="152">
        <f>SUM(O68:O70)</f>
        <v>0</v>
      </c>
      <c r="P71" s="153" t="s">
        <v>13</v>
      </c>
      <c r="Q71" s="154">
        <f>SUM(Q68:Q70)</f>
        <v>0</v>
      </c>
      <c r="R71" s="379"/>
      <c r="S71" s="381"/>
      <c r="T71" s="383"/>
      <c r="U71" s="374"/>
      <c r="V71" s="377"/>
      <c r="W71" s="261"/>
      <c r="X71" s="32"/>
      <c r="Z71" s="173"/>
      <c r="AA71" s="173"/>
      <c r="AB71" s="17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6" ht="30" customHeight="1" thickBot="1" x14ac:dyDescent="0.35">
      <c r="A72" s="325" t="s">
        <v>17</v>
      </c>
      <c r="B72" s="328" t="str">
        <f>SEZNAM!B17</f>
        <v>VKB Frýdlant n/O, kky</v>
      </c>
      <c r="C72" s="139">
        <f>Q52</f>
        <v>0</v>
      </c>
      <c r="D72" s="140" t="s">
        <v>13</v>
      </c>
      <c r="E72" s="141">
        <f>O52</f>
        <v>0</v>
      </c>
      <c r="F72" s="139">
        <f>Q57</f>
        <v>0</v>
      </c>
      <c r="G72" s="140" t="s">
        <v>13</v>
      </c>
      <c r="H72" s="141">
        <f>O57</f>
        <v>0</v>
      </c>
      <c r="I72" s="139">
        <f>Q62</f>
        <v>0</v>
      </c>
      <c r="J72" s="140" t="s">
        <v>13</v>
      </c>
      <c r="K72" s="141">
        <f>O62</f>
        <v>0</v>
      </c>
      <c r="L72" s="139">
        <f>Q67</f>
        <v>0</v>
      </c>
      <c r="M72" s="140" t="s">
        <v>13</v>
      </c>
      <c r="N72" s="141">
        <f>O67</f>
        <v>0</v>
      </c>
      <c r="O72" s="331"/>
      <c r="P72" s="332"/>
      <c r="Q72" s="333"/>
      <c r="R72" s="366">
        <f>L72+I72+F72+C72</f>
        <v>0</v>
      </c>
      <c r="S72" s="369" t="s">
        <v>13</v>
      </c>
      <c r="T72" s="363">
        <f>N72+K72+H72+E72</f>
        <v>0</v>
      </c>
      <c r="U72" s="372">
        <f>R72</f>
        <v>0</v>
      </c>
      <c r="V72" s="375" t="e">
        <f>R75/T75</f>
        <v>#DIV/0!</v>
      </c>
      <c r="W72" s="261"/>
      <c r="X72" s="32"/>
      <c r="Z72" s="173"/>
      <c r="AA72" s="173"/>
      <c r="AB72" s="17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6" ht="30" customHeight="1" thickBot="1" x14ac:dyDescent="0.35">
      <c r="A73" s="326"/>
      <c r="B73" s="329"/>
      <c r="C73" s="142">
        <f>Q53</f>
        <v>0</v>
      </c>
      <c r="D73" s="143" t="s">
        <v>13</v>
      </c>
      <c r="E73" s="144">
        <f>O53</f>
        <v>0</v>
      </c>
      <c r="F73" s="142">
        <f>Q58</f>
        <v>0</v>
      </c>
      <c r="G73" s="143" t="s">
        <v>13</v>
      </c>
      <c r="H73" s="144">
        <f>O58</f>
        <v>0</v>
      </c>
      <c r="I73" s="142">
        <f>Q63</f>
        <v>0</v>
      </c>
      <c r="J73" s="143" t="s">
        <v>13</v>
      </c>
      <c r="K73" s="144">
        <f>O63</f>
        <v>0</v>
      </c>
      <c r="L73" s="142">
        <f>Q68</f>
        <v>0</v>
      </c>
      <c r="M73" s="143" t="s">
        <v>13</v>
      </c>
      <c r="N73" s="144">
        <f>O68</f>
        <v>0</v>
      </c>
      <c r="O73" s="334"/>
      <c r="P73" s="335"/>
      <c r="Q73" s="336"/>
      <c r="R73" s="367"/>
      <c r="S73" s="370"/>
      <c r="T73" s="364"/>
      <c r="U73" s="373"/>
      <c r="V73" s="376"/>
      <c r="W73" s="261"/>
      <c r="X73" s="32"/>
      <c r="Z73" s="362"/>
      <c r="AA73" s="362"/>
      <c r="AB73" s="362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3"/>
    </row>
    <row r="74" spans="1:46" ht="30" customHeight="1" thickBot="1" x14ac:dyDescent="0.35">
      <c r="A74" s="326"/>
      <c r="B74" s="329"/>
      <c r="C74" s="146">
        <f>Q54</f>
        <v>0</v>
      </c>
      <c r="D74" s="147" t="s">
        <v>13</v>
      </c>
      <c r="E74" s="148">
        <f>O54</f>
        <v>0</v>
      </c>
      <c r="F74" s="146">
        <f>Q59</f>
        <v>0</v>
      </c>
      <c r="G74" s="147" t="s">
        <v>13</v>
      </c>
      <c r="H74" s="148">
        <f>O59</f>
        <v>0</v>
      </c>
      <c r="I74" s="146">
        <f>Q64</f>
        <v>0</v>
      </c>
      <c r="J74" s="147" t="s">
        <v>13</v>
      </c>
      <c r="K74" s="148">
        <f>O64</f>
        <v>0</v>
      </c>
      <c r="L74" s="146">
        <f>Q69</f>
        <v>0</v>
      </c>
      <c r="M74" s="147" t="s">
        <v>13</v>
      </c>
      <c r="N74" s="148">
        <f>O69</f>
        <v>0</v>
      </c>
      <c r="O74" s="334"/>
      <c r="P74" s="335"/>
      <c r="Q74" s="336"/>
      <c r="R74" s="368"/>
      <c r="S74" s="371"/>
      <c r="T74" s="365"/>
      <c r="U74" s="373"/>
      <c r="V74" s="376"/>
      <c r="W74" s="261"/>
      <c r="X74" s="32"/>
      <c r="Z74" s="173"/>
      <c r="AA74" s="173"/>
      <c r="AB74" s="17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6" ht="30" customHeight="1" thickBot="1" x14ac:dyDescent="0.55000000000000004">
      <c r="A75" s="326"/>
      <c r="B75" s="329"/>
      <c r="C75" s="150">
        <f>Q55</f>
        <v>0</v>
      </c>
      <c r="D75" s="149" t="s">
        <v>13</v>
      </c>
      <c r="E75" s="151">
        <f>O55</f>
        <v>0</v>
      </c>
      <c r="F75" s="150">
        <f>Q60</f>
        <v>0</v>
      </c>
      <c r="G75" s="149" t="s">
        <v>13</v>
      </c>
      <c r="H75" s="151">
        <f>O60</f>
        <v>0</v>
      </c>
      <c r="I75" s="150">
        <f>Q65</f>
        <v>0</v>
      </c>
      <c r="J75" s="149" t="s">
        <v>13</v>
      </c>
      <c r="K75" s="151">
        <f>O65</f>
        <v>0</v>
      </c>
      <c r="L75" s="150">
        <f>Q70</f>
        <v>0</v>
      </c>
      <c r="M75" s="149" t="s">
        <v>13</v>
      </c>
      <c r="N75" s="151">
        <f>O70</f>
        <v>0</v>
      </c>
      <c r="O75" s="334"/>
      <c r="P75" s="335"/>
      <c r="Q75" s="336"/>
      <c r="R75" s="378">
        <f>L76+I76+F76+C76</f>
        <v>0</v>
      </c>
      <c r="S75" s="380" t="s">
        <v>13</v>
      </c>
      <c r="T75" s="382">
        <f>N76+K76+H76+E76</f>
        <v>0</v>
      </c>
      <c r="U75" s="373"/>
      <c r="V75" s="376"/>
      <c r="W75" s="261"/>
      <c r="X75" s="32"/>
      <c r="Z75" s="171"/>
      <c r="AA75" s="171"/>
      <c r="AB75" s="171"/>
    </row>
    <row r="76" spans="1:46" ht="30" customHeight="1" thickBot="1" x14ac:dyDescent="0.55000000000000004">
      <c r="A76" s="327"/>
      <c r="B76" s="330"/>
      <c r="C76" s="152">
        <f>SUM(C73:C75)</f>
        <v>0</v>
      </c>
      <c r="D76" s="153" t="s">
        <v>13</v>
      </c>
      <c r="E76" s="154">
        <f>SUM(E73:E75)</f>
        <v>0</v>
      </c>
      <c r="F76" s="152">
        <f>SUM(F73:F75)</f>
        <v>0</v>
      </c>
      <c r="G76" s="153" t="s">
        <v>13</v>
      </c>
      <c r="H76" s="154">
        <f>SUM(H73:H75)</f>
        <v>0</v>
      </c>
      <c r="I76" s="152">
        <f>SUM(I73:I75)</f>
        <v>0</v>
      </c>
      <c r="J76" s="153" t="s">
        <v>13</v>
      </c>
      <c r="K76" s="154">
        <f>SUM(K73:K75)</f>
        <v>0</v>
      </c>
      <c r="L76" s="152">
        <f>SUM(L73:L75)</f>
        <v>0</v>
      </c>
      <c r="M76" s="153" t="s">
        <v>13</v>
      </c>
      <c r="N76" s="154">
        <f>SUM(N73:N75)</f>
        <v>0</v>
      </c>
      <c r="O76" s="337"/>
      <c r="P76" s="338"/>
      <c r="Q76" s="339"/>
      <c r="R76" s="379"/>
      <c r="S76" s="381"/>
      <c r="T76" s="383"/>
      <c r="U76" s="374"/>
      <c r="V76" s="377"/>
      <c r="W76" s="261"/>
      <c r="X76" s="32"/>
      <c r="Z76" s="171"/>
      <c r="AA76" s="171"/>
      <c r="AB76" s="171"/>
    </row>
    <row r="77" spans="1:46" ht="30" customHeight="1" thickBot="1" x14ac:dyDescent="0.55000000000000004">
      <c r="Z77" s="171"/>
      <c r="AA77" s="171"/>
      <c r="AB77" s="171"/>
    </row>
    <row r="78" spans="1:46" ht="30" customHeight="1" thickBot="1" x14ac:dyDescent="0.35">
      <c r="A78" s="352" t="s">
        <v>60</v>
      </c>
      <c r="B78" s="352"/>
      <c r="C78" s="460" t="str">
        <f>B80</f>
        <v>TJ Frenštát pod Radh.,kky</v>
      </c>
      <c r="D78" s="405"/>
      <c r="E78" s="406"/>
      <c r="F78" s="404" t="str">
        <f>B85</f>
        <v>Volejbal Vyškov,jky</v>
      </c>
      <c r="G78" s="405"/>
      <c r="H78" s="406"/>
      <c r="I78" s="404" t="str">
        <f>B90</f>
        <v>TJ Ostrava A, kky</v>
      </c>
      <c r="J78" s="405"/>
      <c r="K78" s="406"/>
      <c r="L78" s="404" t="str">
        <f>B95</f>
        <v>TJ Šumperk,kky</v>
      </c>
      <c r="M78" s="405"/>
      <c r="N78" s="406"/>
      <c r="O78" s="404" t="str">
        <f>B100</f>
        <v>TJ Sokol Frýdek-Místek B,kky</v>
      </c>
      <c r="P78" s="405"/>
      <c r="Q78" s="410"/>
      <c r="R78" s="412" t="s">
        <v>0</v>
      </c>
      <c r="S78" s="413"/>
      <c r="T78" s="414"/>
      <c r="U78" s="415" t="s">
        <v>1</v>
      </c>
      <c r="V78" s="415" t="s">
        <v>2</v>
      </c>
      <c r="W78" s="234" t="s">
        <v>3</v>
      </c>
      <c r="X78" s="32"/>
      <c r="Z78" s="420" t="s">
        <v>136</v>
      </c>
      <c r="AA78" s="421"/>
      <c r="AB78" s="422"/>
      <c r="AC78" s="384" t="s">
        <v>0</v>
      </c>
      <c r="AD78" s="385"/>
      <c r="AE78" s="386"/>
      <c r="AF78" s="384" t="s">
        <v>4</v>
      </c>
      <c r="AG78" s="385"/>
      <c r="AH78" s="386"/>
      <c r="AI78" s="384" t="s">
        <v>5</v>
      </c>
      <c r="AJ78" s="385"/>
      <c r="AK78" s="386"/>
      <c r="AL78" s="387" t="s">
        <v>6</v>
      </c>
      <c r="AM78" s="388"/>
      <c r="AN78" s="389"/>
      <c r="AO78" s="423" t="s">
        <v>7</v>
      </c>
      <c r="AP78" s="385"/>
      <c r="AQ78" s="424"/>
      <c r="AR78" s="4" t="s">
        <v>8</v>
      </c>
      <c r="AS78" s="5" t="s">
        <v>9</v>
      </c>
      <c r="AT78" s="1" t="s">
        <v>10</v>
      </c>
    </row>
    <row r="79" spans="1:46" ht="30" customHeight="1" thickBot="1" x14ac:dyDescent="0.35">
      <c r="A79" s="353"/>
      <c r="B79" s="353"/>
      <c r="C79" s="461"/>
      <c r="D79" s="408"/>
      <c r="E79" s="409"/>
      <c r="F79" s="407"/>
      <c r="G79" s="408"/>
      <c r="H79" s="409"/>
      <c r="I79" s="407"/>
      <c r="J79" s="408"/>
      <c r="K79" s="409"/>
      <c r="L79" s="407"/>
      <c r="M79" s="408"/>
      <c r="N79" s="409"/>
      <c r="O79" s="407"/>
      <c r="P79" s="408"/>
      <c r="Q79" s="411"/>
      <c r="R79" s="425" t="s">
        <v>7</v>
      </c>
      <c r="S79" s="426"/>
      <c r="T79" s="427"/>
      <c r="U79" s="416"/>
      <c r="V79" s="416"/>
      <c r="W79" s="234"/>
      <c r="X79" s="33" t="s">
        <v>32</v>
      </c>
      <c r="Y79" s="27" t="s">
        <v>11</v>
      </c>
      <c r="Z79" s="162" t="str">
        <f>B85</f>
        <v>Volejbal Vyškov,jky</v>
      </c>
      <c r="AA79" s="163" t="s">
        <v>12</v>
      </c>
      <c r="AB79" s="164" t="str">
        <f>B100</f>
        <v>TJ Sokol Frýdek-Místek B,kky</v>
      </c>
      <c r="AC79" s="6">
        <v>0</v>
      </c>
      <c r="AD79" s="7" t="s">
        <v>13</v>
      </c>
      <c r="AE79" s="9">
        <v>2</v>
      </c>
      <c r="AF79" s="6">
        <v>23</v>
      </c>
      <c r="AG79" s="7" t="s">
        <v>13</v>
      </c>
      <c r="AH79" s="9">
        <v>25</v>
      </c>
      <c r="AI79" s="6">
        <v>11</v>
      </c>
      <c r="AJ79" s="7" t="s">
        <v>13</v>
      </c>
      <c r="AK79" s="9">
        <v>25</v>
      </c>
      <c r="AL79" s="6"/>
      <c r="AM79" s="7" t="s">
        <v>13</v>
      </c>
      <c r="AN79" s="9"/>
      <c r="AO79" s="10">
        <v>34</v>
      </c>
      <c r="AP79" s="7" t="s">
        <v>13</v>
      </c>
      <c r="AQ79" s="8">
        <v>50</v>
      </c>
      <c r="AR79" s="11"/>
      <c r="AS79" s="12">
        <v>2</v>
      </c>
      <c r="AT79" s="13" t="s">
        <v>138</v>
      </c>
    </row>
    <row r="80" spans="1:46" ht="30" customHeight="1" thickBot="1" x14ac:dyDescent="0.35">
      <c r="A80" s="325" t="s">
        <v>11</v>
      </c>
      <c r="B80" s="415" t="str">
        <f>SEZNAM!B2</f>
        <v>TJ Frenštát pod Radh.,kky</v>
      </c>
      <c r="C80" s="429"/>
      <c r="D80" s="430"/>
      <c r="E80" s="431"/>
      <c r="F80" s="194">
        <f>AC81</f>
        <v>0</v>
      </c>
      <c r="G80" s="195" t="s">
        <v>13</v>
      </c>
      <c r="H80" s="196">
        <f>AE81</f>
        <v>2</v>
      </c>
      <c r="I80" s="194">
        <f>AE84</f>
        <v>0</v>
      </c>
      <c r="J80" s="195" t="s">
        <v>13</v>
      </c>
      <c r="K80" s="196">
        <f>AC84</f>
        <v>2</v>
      </c>
      <c r="L80" s="194">
        <v>1</v>
      </c>
      <c r="M80" s="195" t="s">
        <v>13</v>
      </c>
      <c r="N80" s="196">
        <v>1</v>
      </c>
      <c r="O80" s="194">
        <f>AE87</f>
        <v>0</v>
      </c>
      <c r="P80" s="195" t="s">
        <v>13</v>
      </c>
      <c r="Q80" s="196">
        <f>AC87</f>
        <v>2</v>
      </c>
      <c r="R80" s="438">
        <f>F80+I80+L80+O80</f>
        <v>1</v>
      </c>
      <c r="S80" s="441" t="s">
        <v>13</v>
      </c>
      <c r="T80" s="444">
        <f>H80+K80+N80+Q80</f>
        <v>7</v>
      </c>
      <c r="U80" s="447">
        <f>R80</f>
        <v>1</v>
      </c>
      <c r="V80" s="450">
        <f>R83/T83</f>
        <v>0.77894736842105261</v>
      </c>
      <c r="W80" s="453">
        <v>4</v>
      </c>
      <c r="X80" s="33" t="s">
        <v>30</v>
      </c>
      <c r="Y80" s="27" t="s">
        <v>14</v>
      </c>
      <c r="Z80" s="165" t="str">
        <f>B90</f>
        <v>TJ Ostrava A, kky</v>
      </c>
      <c r="AA80" s="166" t="s">
        <v>12</v>
      </c>
      <c r="AB80" s="167" t="str">
        <f>B95</f>
        <v>TJ Šumperk,kky</v>
      </c>
      <c r="AC80" s="14">
        <v>2</v>
      </c>
      <c r="AD80" s="15" t="s">
        <v>13</v>
      </c>
      <c r="AE80" s="17">
        <v>0</v>
      </c>
      <c r="AF80" s="14">
        <v>25</v>
      </c>
      <c r="AG80" s="15" t="s">
        <v>13</v>
      </c>
      <c r="AH80" s="17">
        <v>13</v>
      </c>
      <c r="AI80" s="14">
        <v>25</v>
      </c>
      <c r="AJ80" s="15" t="s">
        <v>13</v>
      </c>
      <c r="AK80" s="17">
        <v>17</v>
      </c>
      <c r="AL80" s="14"/>
      <c r="AM80" s="15" t="s">
        <v>13</v>
      </c>
      <c r="AN80" s="17"/>
      <c r="AO80" s="10">
        <v>50</v>
      </c>
      <c r="AP80" s="15" t="s">
        <v>13</v>
      </c>
      <c r="AQ80" s="8">
        <v>30</v>
      </c>
      <c r="AR80" s="11"/>
      <c r="AS80" s="19">
        <v>3</v>
      </c>
      <c r="AT80" s="20" t="s">
        <v>139</v>
      </c>
    </row>
    <row r="81" spans="1:46" ht="30" customHeight="1" thickBot="1" x14ac:dyDescent="0.35">
      <c r="A81" s="326"/>
      <c r="B81" s="428"/>
      <c r="C81" s="432"/>
      <c r="D81" s="433"/>
      <c r="E81" s="434"/>
      <c r="F81" s="197">
        <f>AF81</f>
        <v>20</v>
      </c>
      <c r="G81" s="198" t="s">
        <v>13</v>
      </c>
      <c r="H81" s="199">
        <f>AH81</f>
        <v>25</v>
      </c>
      <c r="I81" s="197">
        <f>AH84</f>
        <v>16</v>
      </c>
      <c r="J81" s="200" t="s">
        <v>13</v>
      </c>
      <c r="K81" s="199">
        <f>AF84</f>
        <v>25</v>
      </c>
      <c r="L81" s="197">
        <v>25</v>
      </c>
      <c r="M81" s="198" t="s">
        <v>13</v>
      </c>
      <c r="N81" s="199">
        <v>15</v>
      </c>
      <c r="O81" s="197">
        <f>AH87</f>
        <v>11</v>
      </c>
      <c r="P81" s="198" t="s">
        <v>13</v>
      </c>
      <c r="Q81" s="199">
        <f>AF87</f>
        <v>25</v>
      </c>
      <c r="R81" s="439"/>
      <c r="S81" s="442"/>
      <c r="T81" s="445"/>
      <c r="U81" s="448"/>
      <c r="V81" s="451"/>
      <c r="W81" s="453"/>
      <c r="X81" s="33" t="s">
        <v>28</v>
      </c>
      <c r="Y81" s="27" t="s">
        <v>15</v>
      </c>
      <c r="Z81" s="165" t="str">
        <f>B80</f>
        <v>TJ Frenštát pod Radh.,kky</v>
      </c>
      <c r="AA81" s="166" t="s">
        <v>12</v>
      </c>
      <c r="AB81" s="167" t="str">
        <f>B85</f>
        <v>Volejbal Vyškov,jky</v>
      </c>
      <c r="AC81" s="14">
        <v>0</v>
      </c>
      <c r="AD81" s="15" t="s">
        <v>13</v>
      </c>
      <c r="AE81" s="17">
        <v>2</v>
      </c>
      <c r="AF81" s="14">
        <v>20</v>
      </c>
      <c r="AG81" s="15" t="s">
        <v>13</v>
      </c>
      <c r="AH81" s="17">
        <v>25</v>
      </c>
      <c r="AI81" s="14">
        <v>21</v>
      </c>
      <c r="AJ81" s="15" t="s">
        <v>13</v>
      </c>
      <c r="AK81" s="17">
        <v>25</v>
      </c>
      <c r="AL81" s="14"/>
      <c r="AM81" s="15" t="s">
        <v>13</v>
      </c>
      <c r="AN81" s="17"/>
      <c r="AO81" s="10">
        <f>AF81+AI81+AL81</f>
        <v>41</v>
      </c>
      <c r="AP81" s="15" t="s">
        <v>13</v>
      </c>
      <c r="AQ81" s="8">
        <f>AH81+AK81+AN81</f>
        <v>50</v>
      </c>
      <c r="AR81" s="11"/>
      <c r="AS81" s="19">
        <v>3</v>
      </c>
      <c r="AT81" s="20" t="s">
        <v>141</v>
      </c>
    </row>
    <row r="82" spans="1:46" ht="30" customHeight="1" thickBot="1" x14ac:dyDescent="0.35">
      <c r="A82" s="326"/>
      <c r="B82" s="428"/>
      <c r="C82" s="432"/>
      <c r="D82" s="433"/>
      <c r="E82" s="434"/>
      <c r="F82" s="201">
        <f>AI81</f>
        <v>21</v>
      </c>
      <c r="G82" s="202" t="s">
        <v>13</v>
      </c>
      <c r="H82" s="203">
        <f>AK81</f>
        <v>25</v>
      </c>
      <c r="I82" s="201">
        <f>AK84</f>
        <v>17</v>
      </c>
      <c r="J82" s="204" t="s">
        <v>13</v>
      </c>
      <c r="K82" s="203">
        <f>AI84</f>
        <v>25</v>
      </c>
      <c r="L82" s="201">
        <v>14</v>
      </c>
      <c r="M82" s="202" t="s">
        <v>13</v>
      </c>
      <c r="N82" s="203">
        <v>25</v>
      </c>
      <c r="O82" s="201">
        <f>AK87</f>
        <v>24</v>
      </c>
      <c r="P82" s="202" t="s">
        <v>13</v>
      </c>
      <c r="Q82" s="203">
        <f>AI87</f>
        <v>25</v>
      </c>
      <c r="R82" s="440"/>
      <c r="S82" s="443"/>
      <c r="T82" s="446"/>
      <c r="U82" s="448"/>
      <c r="V82" s="451"/>
      <c r="W82" s="453"/>
      <c r="X82" s="33" t="s">
        <v>33</v>
      </c>
      <c r="Y82" s="27" t="s">
        <v>16</v>
      </c>
      <c r="Z82" s="165" t="str">
        <f>B100</f>
        <v>TJ Sokol Frýdek-Místek B,kky</v>
      </c>
      <c r="AA82" s="166" t="s">
        <v>12</v>
      </c>
      <c r="AB82" s="167" t="str">
        <f>B90</f>
        <v>TJ Ostrava A, kky</v>
      </c>
      <c r="AC82" s="14">
        <v>1</v>
      </c>
      <c r="AD82" s="15" t="s">
        <v>13</v>
      </c>
      <c r="AE82" s="17">
        <v>1</v>
      </c>
      <c r="AF82" s="14">
        <v>20</v>
      </c>
      <c r="AG82" s="15" t="s">
        <v>13</v>
      </c>
      <c r="AH82" s="17">
        <v>25</v>
      </c>
      <c r="AI82" s="14">
        <v>25</v>
      </c>
      <c r="AJ82" s="15" t="s">
        <v>13</v>
      </c>
      <c r="AK82" s="17">
        <v>17</v>
      </c>
      <c r="AL82" s="14"/>
      <c r="AM82" s="15" t="s">
        <v>13</v>
      </c>
      <c r="AN82" s="17"/>
      <c r="AO82" s="10">
        <f t="shared" ref="AO82:AO88" si="4">AF82+AI82+AL82</f>
        <v>45</v>
      </c>
      <c r="AP82" s="15" t="s">
        <v>13</v>
      </c>
      <c r="AQ82" s="8">
        <f t="shared" ref="AQ82:AQ88" si="5">AH82+AK82+AN82</f>
        <v>42</v>
      </c>
      <c r="AR82" s="11"/>
      <c r="AS82" s="19">
        <v>2</v>
      </c>
      <c r="AT82" s="20" t="s">
        <v>139</v>
      </c>
    </row>
    <row r="83" spans="1:46" ht="30" customHeight="1" thickBot="1" x14ac:dyDescent="0.35">
      <c r="A83" s="326"/>
      <c r="B83" s="428"/>
      <c r="C83" s="432"/>
      <c r="D83" s="433"/>
      <c r="E83" s="434"/>
      <c r="F83" s="205">
        <f>AL81</f>
        <v>0</v>
      </c>
      <c r="G83" s="204" t="s">
        <v>13</v>
      </c>
      <c r="H83" s="206">
        <f>AN81</f>
        <v>0</v>
      </c>
      <c r="I83" s="205">
        <f>AN84</f>
        <v>0</v>
      </c>
      <c r="J83" s="204" t="s">
        <v>13</v>
      </c>
      <c r="K83" s="206">
        <f>AL84</f>
        <v>0</v>
      </c>
      <c r="L83" s="205">
        <f>AL86</f>
        <v>0</v>
      </c>
      <c r="M83" s="204" t="s">
        <v>13</v>
      </c>
      <c r="N83" s="206">
        <f>AN86</f>
        <v>0</v>
      </c>
      <c r="O83" s="205">
        <f>AN87</f>
        <v>0</v>
      </c>
      <c r="P83" s="204" t="s">
        <v>13</v>
      </c>
      <c r="Q83" s="206">
        <f>AL87</f>
        <v>0</v>
      </c>
      <c r="R83" s="454">
        <f>F84+I84+L84+O84</f>
        <v>148</v>
      </c>
      <c r="S83" s="456" t="s">
        <v>13</v>
      </c>
      <c r="T83" s="458">
        <f>H84+K84+N84+Q84</f>
        <v>190</v>
      </c>
      <c r="U83" s="448"/>
      <c r="V83" s="451"/>
      <c r="W83" s="453"/>
      <c r="X83" s="33" t="s">
        <v>34</v>
      </c>
      <c r="Y83" s="27" t="s">
        <v>17</v>
      </c>
      <c r="Z83" s="165" t="str">
        <f>B95</f>
        <v>TJ Šumperk,kky</v>
      </c>
      <c r="AA83" s="166" t="s">
        <v>12</v>
      </c>
      <c r="AB83" s="167" t="str">
        <f>B100</f>
        <v>TJ Sokol Frýdek-Místek B,kky</v>
      </c>
      <c r="AC83" s="14">
        <v>0</v>
      </c>
      <c r="AD83" s="15" t="s">
        <v>13</v>
      </c>
      <c r="AE83" s="17">
        <v>2</v>
      </c>
      <c r="AF83" s="14">
        <v>11</v>
      </c>
      <c r="AG83" s="15" t="s">
        <v>13</v>
      </c>
      <c r="AH83" s="17">
        <v>25</v>
      </c>
      <c r="AI83" s="14">
        <v>11</v>
      </c>
      <c r="AJ83" s="15" t="s">
        <v>13</v>
      </c>
      <c r="AK83" s="17">
        <v>25</v>
      </c>
      <c r="AL83" s="14"/>
      <c r="AM83" s="15" t="s">
        <v>13</v>
      </c>
      <c r="AN83" s="17"/>
      <c r="AO83" s="10">
        <f t="shared" si="4"/>
        <v>22</v>
      </c>
      <c r="AP83" s="15" t="s">
        <v>13</v>
      </c>
      <c r="AQ83" s="8">
        <f t="shared" si="5"/>
        <v>50</v>
      </c>
      <c r="AR83" s="11"/>
      <c r="AS83" s="19">
        <v>3</v>
      </c>
      <c r="AT83" s="20" t="s">
        <v>138</v>
      </c>
    </row>
    <row r="84" spans="1:46" ht="30" customHeight="1" thickBot="1" x14ac:dyDescent="0.35">
      <c r="A84" s="327"/>
      <c r="B84" s="416"/>
      <c r="C84" s="435"/>
      <c r="D84" s="436"/>
      <c r="E84" s="437"/>
      <c r="F84" s="194">
        <f>SUM(F81:F83)</f>
        <v>41</v>
      </c>
      <c r="G84" s="195" t="s">
        <v>13</v>
      </c>
      <c r="H84" s="196">
        <f>SUM(H81:H83)</f>
        <v>50</v>
      </c>
      <c r="I84" s="194">
        <f>SUM(I81:I83)</f>
        <v>33</v>
      </c>
      <c r="J84" s="195" t="s">
        <v>13</v>
      </c>
      <c r="K84" s="196">
        <f>SUM(K81:K83)</f>
        <v>50</v>
      </c>
      <c r="L84" s="194">
        <f>SUM(L81:L83)</f>
        <v>39</v>
      </c>
      <c r="M84" s="195" t="s">
        <v>13</v>
      </c>
      <c r="N84" s="196">
        <f>SUM(N81:N83)</f>
        <v>40</v>
      </c>
      <c r="O84" s="194">
        <v>35</v>
      </c>
      <c r="P84" s="195" t="s">
        <v>13</v>
      </c>
      <c r="Q84" s="196">
        <f>SUM(Q81:Q83)</f>
        <v>50</v>
      </c>
      <c r="R84" s="455"/>
      <c r="S84" s="457"/>
      <c r="T84" s="459"/>
      <c r="U84" s="449"/>
      <c r="V84" s="452"/>
      <c r="W84" s="453"/>
      <c r="X84" s="33" t="s">
        <v>35</v>
      </c>
      <c r="Y84" s="27" t="s">
        <v>18</v>
      </c>
      <c r="Z84" s="165" t="str">
        <f>B90</f>
        <v>TJ Ostrava A, kky</v>
      </c>
      <c r="AA84" s="166" t="s">
        <v>12</v>
      </c>
      <c r="AB84" s="167" t="str">
        <f>B80</f>
        <v>TJ Frenštát pod Radh.,kky</v>
      </c>
      <c r="AC84" s="14">
        <v>2</v>
      </c>
      <c r="AD84" s="15" t="s">
        <v>13</v>
      </c>
      <c r="AE84" s="17">
        <v>0</v>
      </c>
      <c r="AF84" s="14">
        <v>25</v>
      </c>
      <c r="AG84" s="15" t="s">
        <v>13</v>
      </c>
      <c r="AH84" s="17">
        <v>16</v>
      </c>
      <c r="AI84" s="14">
        <v>25</v>
      </c>
      <c r="AJ84" s="15" t="s">
        <v>13</v>
      </c>
      <c r="AK84" s="17">
        <v>17</v>
      </c>
      <c r="AL84" s="14"/>
      <c r="AM84" s="15" t="s">
        <v>13</v>
      </c>
      <c r="AN84" s="17"/>
      <c r="AO84" s="10">
        <f>AF84+AI84+AL84</f>
        <v>50</v>
      </c>
      <c r="AP84" s="15" t="s">
        <v>13</v>
      </c>
      <c r="AQ84" s="8">
        <f t="shared" si="5"/>
        <v>33</v>
      </c>
      <c r="AR84" s="11"/>
      <c r="AS84" s="19">
        <v>2</v>
      </c>
      <c r="AT84" s="20" t="s">
        <v>141</v>
      </c>
    </row>
    <row r="85" spans="1:46" ht="30" customHeight="1" thickBot="1" x14ac:dyDescent="0.35">
      <c r="A85" s="325" t="s">
        <v>14</v>
      </c>
      <c r="B85" s="415" t="str">
        <f>SEZNAM!B3</f>
        <v>Volejbal Vyškov,jky</v>
      </c>
      <c r="C85" s="194">
        <f>H80</f>
        <v>2</v>
      </c>
      <c r="D85" s="195" t="s">
        <v>13</v>
      </c>
      <c r="E85" s="196">
        <f>F80</f>
        <v>0</v>
      </c>
      <c r="F85" s="429"/>
      <c r="G85" s="430"/>
      <c r="H85" s="431"/>
      <c r="I85" s="194">
        <f>AC85</f>
        <v>1</v>
      </c>
      <c r="J85" s="195" t="s">
        <v>13</v>
      </c>
      <c r="K85" s="196">
        <f>AE85</f>
        <v>1</v>
      </c>
      <c r="L85" s="194">
        <f>AE88</f>
        <v>2</v>
      </c>
      <c r="M85" s="195" t="s">
        <v>13</v>
      </c>
      <c r="N85" s="196">
        <f>AC88</f>
        <v>0</v>
      </c>
      <c r="O85" s="194">
        <f>AC79</f>
        <v>0</v>
      </c>
      <c r="P85" s="195" t="s">
        <v>13</v>
      </c>
      <c r="Q85" s="196">
        <f>AE79</f>
        <v>2</v>
      </c>
      <c r="R85" s="438">
        <f>O85+L85+I85+C85</f>
        <v>5</v>
      </c>
      <c r="S85" s="441" t="s">
        <v>13</v>
      </c>
      <c r="T85" s="444">
        <f>Q85+N85+K85+E85</f>
        <v>3</v>
      </c>
      <c r="U85" s="447">
        <f>R85</f>
        <v>5</v>
      </c>
      <c r="V85" s="450">
        <f>R88/T88</f>
        <v>1.0355029585798816</v>
      </c>
      <c r="W85" s="453">
        <v>3</v>
      </c>
      <c r="X85" s="33" t="s">
        <v>31</v>
      </c>
      <c r="Y85" s="27" t="s">
        <v>19</v>
      </c>
      <c r="Z85" s="165" t="str">
        <f>B80</f>
        <v>TJ Frenštát pod Radh.,kky</v>
      </c>
      <c r="AA85" s="166" t="s">
        <v>12</v>
      </c>
      <c r="AB85" s="167" t="str">
        <f>B95</f>
        <v>TJ Šumperk,kky</v>
      </c>
      <c r="AC85" s="14">
        <v>1</v>
      </c>
      <c r="AD85" s="15" t="s">
        <v>13</v>
      </c>
      <c r="AE85" s="17">
        <v>1</v>
      </c>
      <c r="AF85" s="14">
        <v>25</v>
      </c>
      <c r="AG85" s="15" t="s">
        <v>13</v>
      </c>
      <c r="AH85" s="17">
        <v>15</v>
      </c>
      <c r="AI85" s="14">
        <v>14</v>
      </c>
      <c r="AJ85" s="15" t="s">
        <v>13</v>
      </c>
      <c r="AK85" s="17">
        <v>25</v>
      </c>
      <c r="AL85" s="14"/>
      <c r="AM85" s="15" t="s">
        <v>13</v>
      </c>
      <c r="AN85" s="17"/>
      <c r="AO85" s="10">
        <f t="shared" si="4"/>
        <v>39</v>
      </c>
      <c r="AP85" s="15" t="s">
        <v>13</v>
      </c>
      <c r="AQ85" s="8">
        <f t="shared" si="5"/>
        <v>40</v>
      </c>
      <c r="AR85" s="11"/>
      <c r="AS85" s="19">
        <v>2</v>
      </c>
      <c r="AT85" s="20" t="s">
        <v>139</v>
      </c>
    </row>
    <row r="86" spans="1:46" ht="30" customHeight="1" thickBot="1" x14ac:dyDescent="0.35">
      <c r="A86" s="326"/>
      <c r="B86" s="428"/>
      <c r="C86" s="197">
        <f>H81</f>
        <v>25</v>
      </c>
      <c r="D86" s="198" t="s">
        <v>13</v>
      </c>
      <c r="E86" s="199">
        <f>F81</f>
        <v>20</v>
      </c>
      <c r="F86" s="432"/>
      <c r="G86" s="433"/>
      <c r="H86" s="434"/>
      <c r="I86" s="197">
        <v>16</v>
      </c>
      <c r="J86" s="200" t="s">
        <v>13</v>
      </c>
      <c r="K86" s="199">
        <v>25</v>
      </c>
      <c r="L86" s="197">
        <f>AH88</f>
        <v>25</v>
      </c>
      <c r="M86" s="198" t="s">
        <v>13</v>
      </c>
      <c r="N86" s="199">
        <f>AF88</f>
        <v>17</v>
      </c>
      <c r="O86" s="197">
        <f>AF79</f>
        <v>23</v>
      </c>
      <c r="P86" s="198" t="s">
        <v>13</v>
      </c>
      <c r="Q86" s="199">
        <f>AH79</f>
        <v>25</v>
      </c>
      <c r="R86" s="439"/>
      <c r="S86" s="442"/>
      <c r="T86" s="445"/>
      <c r="U86" s="448"/>
      <c r="V86" s="451"/>
      <c r="W86" s="453"/>
      <c r="X86" s="33" t="s">
        <v>29</v>
      </c>
      <c r="Y86" s="27" t="s">
        <v>20</v>
      </c>
      <c r="Z86" s="165" t="str">
        <f>B85</f>
        <v>Volejbal Vyškov,jky</v>
      </c>
      <c r="AA86" s="166" t="s">
        <v>12</v>
      </c>
      <c r="AB86" s="167" t="s">
        <v>118</v>
      </c>
      <c r="AC86" s="14">
        <v>1</v>
      </c>
      <c r="AD86" s="15" t="s">
        <v>13</v>
      </c>
      <c r="AE86" s="17">
        <v>1</v>
      </c>
      <c r="AF86" s="14">
        <v>16</v>
      </c>
      <c r="AG86" s="15" t="s">
        <v>13</v>
      </c>
      <c r="AH86" s="17">
        <v>25</v>
      </c>
      <c r="AI86" s="14">
        <v>25</v>
      </c>
      <c r="AJ86" s="15" t="s">
        <v>13</v>
      </c>
      <c r="AK86" s="17">
        <v>22</v>
      </c>
      <c r="AL86" s="14"/>
      <c r="AM86" s="15" t="s">
        <v>13</v>
      </c>
      <c r="AN86" s="17"/>
      <c r="AO86" s="10">
        <f t="shared" si="4"/>
        <v>41</v>
      </c>
      <c r="AP86" s="15" t="s">
        <v>13</v>
      </c>
      <c r="AQ86" s="8">
        <f t="shared" si="5"/>
        <v>47</v>
      </c>
      <c r="AR86" s="11"/>
      <c r="AS86" s="19">
        <v>3</v>
      </c>
      <c r="AT86" s="20" t="s">
        <v>141</v>
      </c>
    </row>
    <row r="87" spans="1:46" ht="30" customHeight="1" thickBot="1" x14ac:dyDescent="0.35">
      <c r="A87" s="326"/>
      <c r="B87" s="428"/>
      <c r="C87" s="201">
        <f>H82</f>
        <v>25</v>
      </c>
      <c r="D87" s="202" t="s">
        <v>13</v>
      </c>
      <c r="E87" s="203">
        <f>F82</f>
        <v>21</v>
      </c>
      <c r="F87" s="432"/>
      <c r="G87" s="433"/>
      <c r="H87" s="434"/>
      <c r="I87" s="201">
        <v>25</v>
      </c>
      <c r="J87" s="202" t="s">
        <v>13</v>
      </c>
      <c r="K87" s="203">
        <v>22</v>
      </c>
      <c r="L87" s="201">
        <f>AK88</f>
        <v>25</v>
      </c>
      <c r="M87" s="202" t="s">
        <v>13</v>
      </c>
      <c r="N87" s="203">
        <f>AI88</f>
        <v>14</v>
      </c>
      <c r="O87" s="201">
        <f>AI79</f>
        <v>11</v>
      </c>
      <c r="P87" s="202" t="s">
        <v>13</v>
      </c>
      <c r="Q87" s="203">
        <f>AK79</f>
        <v>25</v>
      </c>
      <c r="R87" s="440"/>
      <c r="S87" s="443"/>
      <c r="T87" s="446"/>
      <c r="U87" s="448"/>
      <c r="V87" s="451"/>
      <c r="W87" s="453"/>
      <c r="X87" s="33" t="s">
        <v>36</v>
      </c>
      <c r="Y87" s="27" t="s">
        <v>21</v>
      </c>
      <c r="Z87" s="165" t="str">
        <f>B100</f>
        <v>TJ Sokol Frýdek-Místek B,kky</v>
      </c>
      <c r="AA87" s="166" t="s">
        <v>12</v>
      </c>
      <c r="AB87" s="167" t="str">
        <f>B80</f>
        <v>TJ Frenštát pod Radh.,kky</v>
      </c>
      <c r="AC87" s="14">
        <v>2</v>
      </c>
      <c r="AD87" s="15" t="s">
        <v>13</v>
      </c>
      <c r="AE87" s="17">
        <v>0</v>
      </c>
      <c r="AF87" s="14">
        <v>25</v>
      </c>
      <c r="AG87" s="15" t="s">
        <v>13</v>
      </c>
      <c r="AH87" s="17">
        <v>11</v>
      </c>
      <c r="AI87" s="14">
        <v>25</v>
      </c>
      <c r="AJ87" s="15" t="s">
        <v>13</v>
      </c>
      <c r="AK87" s="17">
        <v>24</v>
      </c>
      <c r="AL87" s="14"/>
      <c r="AM87" s="15" t="s">
        <v>13</v>
      </c>
      <c r="AN87" s="17"/>
      <c r="AO87" s="10">
        <f t="shared" si="4"/>
        <v>50</v>
      </c>
      <c r="AP87" s="15" t="s">
        <v>13</v>
      </c>
      <c r="AQ87" s="8">
        <f t="shared" si="5"/>
        <v>35</v>
      </c>
      <c r="AR87" s="11"/>
      <c r="AS87" s="19">
        <v>2</v>
      </c>
      <c r="AT87" s="20" t="s">
        <v>138</v>
      </c>
    </row>
    <row r="88" spans="1:46" ht="30" customHeight="1" thickBot="1" x14ac:dyDescent="0.35">
      <c r="A88" s="326"/>
      <c r="B88" s="428"/>
      <c r="C88" s="205">
        <f>H83</f>
        <v>0</v>
      </c>
      <c r="D88" s="204" t="s">
        <v>13</v>
      </c>
      <c r="E88" s="206">
        <f>F83</f>
        <v>0</v>
      </c>
      <c r="F88" s="432"/>
      <c r="G88" s="433"/>
      <c r="H88" s="434"/>
      <c r="I88" s="205">
        <f>AL85</f>
        <v>0</v>
      </c>
      <c r="J88" s="200" t="s">
        <v>13</v>
      </c>
      <c r="K88" s="206">
        <f>AN85</f>
        <v>0</v>
      </c>
      <c r="L88" s="205">
        <f>AN88</f>
        <v>0</v>
      </c>
      <c r="M88" s="204" t="s">
        <v>13</v>
      </c>
      <c r="N88" s="206">
        <f>AL88</f>
        <v>0</v>
      </c>
      <c r="O88" s="205">
        <f>AL79</f>
        <v>0</v>
      </c>
      <c r="P88" s="204" t="s">
        <v>13</v>
      </c>
      <c r="Q88" s="206">
        <f>AN79</f>
        <v>0</v>
      </c>
      <c r="R88" s="454">
        <f>O89+L89+I89+C89</f>
        <v>175</v>
      </c>
      <c r="S88" s="456" t="s">
        <v>13</v>
      </c>
      <c r="T88" s="458">
        <f>Q89+N89++K89+E89</f>
        <v>169</v>
      </c>
      <c r="U88" s="448"/>
      <c r="V88" s="451"/>
      <c r="W88" s="453"/>
      <c r="X88" s="33" t="s">
        <v>37</v>
      </c>
      <c r="Y88" s="27" t="s">
        <v>22</v>
      </c>
      <c r="Z88" s="168" t="str">
        <f>B95</f>
        <v>TJ Šumperk,kky</v>
      </c>
      <c r="AA88" s="169" t="s">
        <v>12</v>
      </c>
      <c r="AB88" s="170" t="str">
        <f>B85</f>
        <v>Volejbal Vyškov,jky</v>
      </c>
      <c r="AC88" s="21">
        <v>0</v>
      </c>
      <c r="AD88" s="22" t="s">
        <v>13</v>
      </c>
      <c r="AE88" s="24">
        <v>2</v>
      </c>
      <c r="AF88" s="21">
        <v>17</v>
      </c>
      <c r="AG88" s="22" t="s">
        <v>13</v>
      </c>
      <c r="AH88" s="24">
        <v>25</v>
      </c>
      <c r="AI88" s="21">
        <v>14</v>
      </c>
      <c r="AJ88" s="22" t="s">
        <v>13</v>
      </c>
      <c r="AK88" s="24">
        <v>25</v>
      </c>
      <c r="AL88" s="21"/>
      <c r="AM88" s="22" t="s">
        <v>13</v>
      </c>
      <c r="AN88" s="24"/>
      <c r="AO88" s="10">
        <f t="shared" si="4"/>
        <v>31</v>
      </c>
      <c r="AP88" s="22" t="s">
        <v>13</v>
      </c>
      <c r="AQ88" s="8">
        <f t="shared" si="5"/>
        <v>50</v>
      </c>
      <c r="AR88" s="34"/>
      <c r="AS88" s="25">
        <v>3</v>
      </c>
      <c r="AT88" s="26" t="s">
        <v>140</v>
      </c>
    </row>
    <row r="89" spans="1:46" ht="30" customHeight="1" thickBot="1" x14ac:dyDescent="0.55000000000000004">
      <c r="A89" s="327"/>
      <c r="B89" s="416"/>
      <c r="C89" s="207">
        <f>SUM(C86:C88)</f>
        <v>50</v>
      </c>
      <c r="D89" s="208" t="s">
        <v>13</v>
      </c>
      <c r="E89" s="209">
        <f>SUM(E86:E88)</f>
        <v>41</v>
      </c>
      <c r="F89" s="435"/>
      <c r="G89" s="436"/>
      <c r="H89" s="437"/>
      <c r="I89" s="207">
        <f>SUM(I86:I88)</f>
        <v>41</v>
      </c>
      <c r="J89" s="208" t="s">
        <v>13</v>
      </c>
      <c r="K89" s="209">
        <f>SUM(K86:K88)</f>
        <v>47</v>
      </c>
      <c r="L89" s="207">
        <f>SUM(L86:L88)</f>
        <v>50</v>
      </c>
      <c r="M89" s="208" t="s">
        <v>13</v>
      </c>
      <c r="N89" s="209">
        <f>AO88</f>
        <v>31</v>
      </c>
      <c r="O89" s="207">
        <f>SUM(O86:O88)</f>
        <v>34</v>
      </c>
      <c r="P89" s="208" t="s">
        <v>13</v>
      </c>
      <c r="Q89" s="209">
        <f>SUM(Q86:Q88)</f>
        <v>50</v>
      </c>
      <c r="R89" s="455"/>
      <c r="S89" s="457"/>
      <c r="T89" s="459"/>
      <c r="U89" s="449"/>
      <c r="V89" s="452"/>
      <c r="W89" s="453"/>
      <c r="X89" s="32"/>
      <c r="Z89" s="171"/>
      <c r="AA89" s="171"/>
      <c r="AB89" s="171"/>
    </row>
    <row r="90" spans="1:46" ht="30" customHeight="1" thickBot="1" x14ac:dyDescent="0.55000000000000004">
      <c r="A90" s="325" t="s">
        <v>15</v>
      </c>
      <c r="B90" s="415" t="str">
        <f>SEZNAM!B9</f>
        <v>TJ Ostrava A, kky</v>
      </c>
      <c r="C90" s="194">
        <f>K80</f>
        <v>2</v>
      </c>
      <c r="D90" s="195" t="s">
        <v>13</v>
      </c>
      <c r="E90" s="196">
        <f>I80</f>
        <v>0</v>
      </c>
      <c r="F90" s="194">
        <f>K85</f>
        <v>1</v>
      </c>
      <c r="G90" s="195" t="s">
        <v>13</v>
      </c>
      <c r="H90" s="196">
        <f>I85</f>
        <v>1</v>
      </c>
      <c r="I90" s="429"/>
      <c r="J90" s="430"/>
      <c r="K90" s="431"/>
      <c r="L90" s="194">
        <f>AC80</f>
        <v>2</v>
      </c>
      <c r="M90" s="195" t="s">
        <v>13</v>
      </c>
      <c r="N90" s="196">
        <f>AE80</f>
        <v>0</v>
      </c>
      <c r="O90" s="194">
        <f>AE82</f>
        <v>1</v>
      </c>
      <c r="P90" s="195" t="s">
        <v>13</v>
      </c>
      <c r="Q90" s="196">
        <f>AC82</f>
        <v>1</v>
      </c>
      <c r="R90" s="438">
        <f>O90+L90+F90+C90</f>
        <v>6</v>
      </c>
      <c r="S90" s="441" t="s">
        <v>13</v>
      </c>
      <c r="T90" s="444">
        <f>Q90+N90+H90+E90</f>
        <v>2</v>
      </c>
      <c r="U90" s="447">
        <f>R90</f>
        <v>6</v>
      </c>
      <c r="V90" s="450">
        <f>R93/T93</f>
        <v>1.2684563758389262</v>
      </c>
      <c r="W90" s="453">
        <v>2</v>
      </c>
      <c r="X90" s="32"/>
      <c r="Z90" s="171" t="s">
        <v>23</v>
      </c>
      <c r="AA90" s="171"/>
      <c r="AB90" s="172">
        <v>10</v>
      </c>
    </row>
    <row r="91" spans="1:46" ht="30" customHeight="1" thickBot="1" x14ac:dyDescent="0.55000000000000004">
      <c r="A91" s="326"/>
      <c r="B91" s="428"/>
      <c r="C91" s="197">
        <f>K81</f>
        <v>25</v>
      </c>
      <c r="D91" s="198" t="s">
        <v>13</v>
      </c>
      <c r="E91" s="199">
        <f>I81</f>
        <v>16</v>
      </c>
      <c r="F91" s="197">
        <v>25</v>
      </c>
      <c r="G91" s="198" t="s">
        <v>13</v>
      </c>
      <c r="H91" s="199">
        <v>16</v>
      </c>
      <c r="I91" s="432"/>
      <c r="J91" s="433"/>
      <c r="K91" s="434"/>
      <c r="L91" s="197">
        <f>AF80</f>
        <v>25</v>
      </c>
      <c r="M91" s="198" t="s">
        <v>13</v>
      </c>
      <c r="N91" s="199">
        <f>AH80</f>
        <v>13</v>
      </c>
      <c r="O91" s="197">
        <f>AH82</f>
        <v>25</v>
      </c>
      <c r="P91" s="198" t="s">
        <v>13</v>
      </c>
      <c r="Q91" s="199">
        <f>AF82</f>
        <v>20</v>
      </c>
      <c r="R91" s="439"/>
      <c r="S91" s="442"/>
      <c r="T91" s="445"/>
      <c r="U91" s="448"/>
      <c r="V91" s="451"/>
      <c r="W91" s="453"/>
      <c r="X91" s="32"/>
      <c r="Z91" s="171"/>
      <c r="AA91" s="171"/>
      <c r="AB91" s="171"/>
    </row>
    <row r="92" spans="1:46" ht="30" customHeight="1" thickBot="1" x14ac:dyDescent="0.55000000000000004">
      <c r="A92" s="326"/>
      <c r="B92" s="428"/>
      <c r="C92" s="201">
        <f>K82</f>
        <v>25</v>
      </c>
      <c r="D92" s="202" t="s">
        <v>13</v>
      </c>
      <c r="E92" s="203">
        <f>I82</f>
        <v>17</v>
      </c>
      <c r="F92" s="201">
        <v>22</v>
      </c>
      <c r="G92" s="202" t="s">
        <v>13</v>
      </c>
      <c r="H92" s="203">
        <v>25</v>
      </c>
      <c r="I92" s="432"/>
      <c r="J92" s="433"/>
      <c r="K92" s="434"/>
      <c r="L92" s="201">
        <f>AI80</f>
        <v>25</v>
      </c>
      <c r="M92" s="202" t="s">
        <v>13</v>
      </c>
      <c r="N92" s="203">
        <f>AK80</f>
        <v>17</v>
      </c>
      <c r="O92" s="201">
        <f>AK82</f>
        <v>17</v>
      </c>
      <c r="P92" s="202" t="s">
        <v>13</v>
      </c>
      <c r="Q92" s="203">
        <f>AI82</f>
        <v>25</v>
      </c>
      <c r="R92" s="440"/>
      <c r="S92" s="443"/>
      <c r="T92" s="446"/>
      <c r="U92" s="448"/>
      <c r="V92" s="451"/>
      <c r="W92" s="453"/>
      <c r="X92" s="32"/>
      <c r="Z92" s="171"/>
      <c r="AA92" s="171"/>
      <c r="AB92" s="171"/>
    </row>
    <row r="93" spans="1:46" ht="30" customHeight="1" thickBot="1" x14ac:dyDescent="0.35">
      <c r="A93" s="326"/>
      <c r="B93" s="428"/>
      <c r="C93" s="205">
        <f>K83</f>
        <v>0</v>
      </c>
      <c r="D93" s="204" t="s">
        <v>13</v>
      </c>
      <c r="E93" s="206">
        <f>I83</f>
        <v>0</v>
      </c>
      <c r="F93" s="205">
        <f>K88</f>
        <v>0</v>
      </c>
      <c r="G93" s="204" t="s">
        <v>13</v>
      </c>
      <c r="H93" s="206">
        <f>I88</f>
        <v>0</v>
      </c>
      <c r="I93" s="432"/>
      <c r="J93" s="433"/>
      <c r="K93" s="434"/>
      <c r="L93" s="205">
        <f>AL80</f>
        <v>0</v>
      </c>
      <c r="M93" s="204" t="s">
        <v>13</v>
      </c>
      <c r="N93" s="206">
        <f>AN80</f>
        <v>0</v>
      </c>
      <c r="O93" s="205">
        <f>AN82</f>
        <v>0</v>
      </c>
      <c r="P93" s="204" t="s">
        <v>13</v>
      </c>
      <c r="Q93" s="206">
        <f>AL82</f>
        <v>0</v>
      </c>
      <c r="R93" s="454">
        <f>O94+L94+F94+C94</f>
        <v>189</v>
      </c>
      <c r="S93" s="456" t="s">
        <v>13</v>
      </c>
      <c r="T93" s="458">
        <f>Q94+N94+H94+E94</f>
        <v>149</v>
      </c>
      <c r="U93" s="448"/>
      <c r="V93" s="451"/>
      <c r="W93" s="453"/>
      <c r="X93" s="32"/>
      <c r="Z93" s="362"/>
      <c r="AA93" s="362"/>
      <c r="AB93" s="362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56"/>
    </row>
    <row r="94" spans="1:46" ht="30" customHeight="1" thickBot="1" x14ac:dyDescent="0.35">
      <c r="A94" s="327"/>
      <c r="B94" s="416"/>
      <c r="C94" s="207">
        <f>SUM(C91:C93)</f>
        <v>50</v>
      </c>
      <c r="D94" s="208" t="s">
        <v>13</v>
      </c>
      <c r="E94" s="209">
        <f>SUM(E91:E93)</f>
        <v>33</v>
      </c>
      <c r="F94" s="207">
        <f>SUM(F91:F93)</f>
        <v>47</v>
      </c>
      <c r="G94" s="208" t="s">
        <v>13</v>
      </c>
      <c r="H94" s="209">
        <f>SUM(H91:H93)</f>
        <v>41</v>
      </c>
      <c r="I94" s="435"/>
      <c r="J94" s="436"/>
      <c r="K94" s="437"/>
      <c r="L94" s="207">
        <f>SUM(L91:L93)</f>
        <v>50</v>
      </c>
      <c r="M94" s="208" t="s">
        <v>13</v>
      </c>
      <c r="N94" s="209">
        <f>SUM(N91:N93)</f>
        <v>30</v>
      </c>
      <c r="O94" s="207">
        <f>SUM(O91:O93)</f>
        <v>42</v>
      </c>
      <c r="P94" s="208" t="s">
        <v>13</v>
      </c>
      <c r="Q94" s="209">
        <f>SUM(Q91:Q93)</f>
        <v>45</v>
      </c>
      <c r="R94" s="455"/>
      <c r="S94" s="457"/>
      <c r="T94" s="459"/>
      <c r="U94" s="449"/>
      <c r="V94" s="452"/>
      <c r="W94" s="453"/>
      <c r="X94" s="32"/>
      <c r="Z94" s="173"/>
      <c r="AA94" s="173"/>
      <c r="AB94" s="173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1:46" ht="30" customHeight="1" thickBot="1" x14ac:dyDescent="0.35">
      <c r="A95" s="325" t="s">
        <v>16</v>
      </c>
      <c r="B95" s="415" t="str">
        <f>SEZNAM!B5</f>
        <v>TJ Šumperk,kky</v>
      </c>
      <c r="C95" s="210">
        <f>N80</f>
        <v>1</v>
      </c>
      <c r="D95" s="211" t="s">
        <v>13</v>
      </c>
      <c r="E95" s="212">
        <f>L80</f>
        <v>1</v>
      </c>
      <c r="F95" s="210">
        <f>N85</f>
        <v>0</v>
      </c>
      <c r="G95" s="211" t="s">
        <v>13</v>
      </c>
      <c r="H95" s="212">
        <f>L85</f>
        <v>2</v>
      </c>
      <c r="I95" s="210">
        <f>N90</f>
        <v>0</v>
      </c>
      <c r="J95" s="211" t="s">
        <v>13</v>
      </c>
      <c r="K95" s="212">
        <f>L90</f>
        <v>2</v>
      </c>
      <c r="L95" s="429"/>
      <c r="M95" s="430"/>
      <c r="N95" s="431"/>
      <c r="O95" s="210">
        <f>AC83</f>
        <v>0</v>
      </c>
      <c r="P95" s="211" t="s">
        <v>13</v>
      </c>
      <c r="Q95" s="212">
        <f>AE83</f>
        <v>2</v>
      </c>
      <c r="R95" s="438">
        <f>O95+I95+F95+C95</f>
        <v>1</v>
      </c>
      <c r="S95" s="441" t="s">
        <v>13</v>
      </c>
      <c r="T95" s="444">
        <f>Q95+K95+H95+E95</f>
        <v>7</v>
      </c>
      <c r="U95" s="447">
        <f>R95</f>
        <v>1</v>
      </c>
      <c r="V95" s="450">
        <f>R98/T98</f>
        <v>0.65079365079365081</v>
      </c>
      <c r="W95" s="453">
        <v>5</v>
      </c>
      <c r="X95" s="32"/>
      <c r="Z95" s="173"/>
      <c r="AA95" s="173"/>
      <c r="AB95" s="173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1:46" ht="30" customHeight="1" thickBot="1" x14ac:dyDescent="0.55000000000000004">
      <c r="A96" s="326"/>
      <c r="B96" s="428"/>
      <c r="C96" s="201">
        <f>N81</f>
        <v>15</v>
      </c>
      <c r="D96" s="202" t="s">
        <v>13</v>
      </c>
      <c r="E96" s="203">
        <f>L81</f>
        <v>25</v>
      </c>
      <c r="F96" s="201">
        <f>N86</f>
        <v>17</v>
      </c>
      <c r="G96" s="202" t="s">
        <v>13</v>
      </c>
      <c r="H96" s="203">
        <f>L86</f>
        <v>25</v>
      </c>
      <c r="I96" s="201">
        <f>N91</f>
        <v>13</v>
      </c>
      <c r="J96" s="202" t="s">
        <v>13</v>
      </c>
      <c r="K96" s="203">
        <f>L91</f>
        <v>25</v>
      </c>
      <c r="L96" s="432"/>
      <c r="M96" s="433"/>
      <c r="N96" s="434"/>
      <c r="O96" s="201">
        <f>AF83</f>
        <v>11</v>
      </c>
      <c r="P96" s="202" t="s">
        <v>13</v>
      </c>
      <c r="Q96" s="203">
        <f>AH83</f>
        <v>25</v>
      </c>
      <c r="R96" s="439"/>
      <c r="S96" s="442"/>
      <c r="T96" s="445"/>
      <c r="U96" s="448"/>
      <c r="V96" s="451"/>
      <c r="W96" s="453"/>
      <c r="X96" s="32"/>
      <c r="Z96" s="171"/>
      <c r="AA96" s="171"/>
      <c r="AB96" s="171"/>
    </row>
    <row r="97" spans="1:44" ht="30" customHeight="1" thickBot="1" x14ac:dyDescent="0.35">
      <c r="A97" s="326"/>
      <c r="B97" s="428"/>
      <c r="C97" s="201">
        <f>N82</f>
        <v>25</v>
      </c>
      <c r="D97" s="202" t="s">
        <v>13</v>
      </c>
      <c r="E97" s="203">
        <f>L82</f>
        <v>14</v>
      </c>
      <c r="F97" s="201">
        <f>N87</f>
        <v>14</v>
      </c>
      <c r="G97" s="202" t="s">
        <v>13</v>
      </c>
      <c r="H97" s="203">
        <f>L87</f>
        <v>25</v>
      </c>
      <c r="I97" s="201">
        <f>N92</f>
        <v>17</v>
      </c>
      <c r="J97" s="202" t="s">
        <v>13</v>
      </c>
      <c r="K97" s="203">
        <f>L92</f>
        <v>25</v>
      </c>
      <c r="L97" s="432"/>
      <c r="M97" s="433"/>
      <c r="N97" s="434"/>
      <c r="O97" s="201">
        <f>AI83</f>
        <v>11</v>
      </c>
      <c r="P97" s="202" t="s">
        <v>13</v>
      </c>
      <c r="Q97" s="203">
        <f>AK83</f>
        <v>25</v>
      </c>
      <c r="R97" s="440"/>
      <c r="S97" s="443"/>
      <c r="T97" s="446"/>
      <c r="U97" s="448"/>
      <c r="V97" s="451"/>
      <c r="W97" s="453"/>
      <c r="X97" s="32"/>
    </row>
    <row r="98" spans="1:44" ht="30" customHeight="1" thickBot="1" x14ac:dyDescent="0.35">
      <c r="A98" s="326"/>
      <c r="B98" s="428"/>
      <c r="C98" s="205">
        <f>N83</f>
        <v>0</v>
      </c>
      <c r="D98" s="204" t="s">
        <v>13</v>
      </c>
      <c r="E98" s="206">
        <f>L83</f>
        <v>0</v>
      </c>
      <c r="F98" s="205">
        <f>N88</f>
        <v>0</v>
      </c>
      <c r="G98" s="204" t="s">
        <v>13</v>
      </c>
      <c r="H98" s="206">
        <f>L88</f>
        <v>0</v>
      </c>
      <c r="I98" s="205">
        <f>N93</f>
        <v>0</v>
      </c>
      <c r="J98" s="204" t="s">
        <v>13</v>
      </c>
      <c r="K98" s="206">
        <f>L93</f>
        <v>0</v>
      </c>
      <c r="L98" s="432"/>
      <c r="M98" s="433"/>
      <c r="N98" s="434"/>
      <c r="O98" s="205">
        <f>AL83</f>
        <v>0</v>
      </c>
      <c r="P98" s="204" t="s">
        <v>13</v>
      </c>
      <c r="Q98" s="206">
        <f>AN83</f>
        <v>0</v>
      </c>
      <c r="R98" s="454">
        <f>O99+I99+F99+C99</f>
        <v>123</v>
      </c>
      <c r="S98" s="456" t="s">
        <v>13</v>
      </c>
      <c r="T98" s="458">
        <f>Q99+K99+H99+E99</f>
        <v>189</v>
      </c>
      <c r="U98" s="448"/>
      <c r="V98" s="451"/>
      <c r="W98" s="453"/>
      <c r="X98" s="32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56"/>
    </row>
    <row r="99" spans="1:44" ht="30" customHeight="1" thickBot="1" x14ac:dyDescent="0.35">
      <c r="A99" s="327"/>
      <c r="B99" s="416"/>
      <c r="C99" s="207">
        <f>SUM(C96:C98)</f>
        <v>40</v>
      </c>
      <c r="D99" s="208" t="s">
        <v>13</v>
      </c>
      <c r="E99" s="209">
        <f>SUM(E96:E98)</f>
        <v>39</v>
      </c>
      <c r="F99" s="207">
        <f>SUM(F96:F98)</f>
        <v>31</v>
      </c>
      <c r="G99" s="208" t="s">
        <v>13</v>
      </c>
      <c r="H99" s="209">
        <f>SUM(H96:H98)</f>
        <v>50</v>
      </c>
      <c r="I99" s="207">
        <f>SUM(I96:I98)</f>
        <v>30</v>
      </c>
      <c r="J99" s="208" t="s">
        <v>13</v>
      </c>
      <c r="K99" s="209">
        <f>SUM(K96:K98)</f>
        <v>50</v>
      </c>
      <c r="L99" s="435"/>
      <c r="M99" s="436"/>
      <c r="N99" s="437"/>
      <c r="O99" s="207">
        <f>SUM(O96:O98)</f>
        <v>22</v>
      </c>
      <c r="P99" s="208" t="s">
        <v>13</v>
      </c>
      <c r="Q99" s="209">
        <f>SUM(Q96:Q98)</f>
        <v>50</v>
      </c>
      <c r="R99" s="455"/>
      <c r="S99" s="457"/>
      <c r="T99" s="459"/>
      <c r="U99" s="449"/>
      <c r="V99" s="452"/>
      <c r="W99" s="453"/>
      <c r="X99" s="32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1:44" ht="30" customHeight="1" thickBot="1" x14ac:dyDescent="0.35">
      <c r="A100" s="325" t="s">
        <v>17</v>
      </c>
      <c r="B100" s="415" t="str">
        <f>SEZNAM!B19</f>
        <v>TJ Sokol Frýdek-Místek B,kky</v>
      </c>
      <c r="C100" s="210">
        <f>Q80</f>
        <v>2</v>
      </c>
      <c r="D100" s="211" t="s">
        <v>13</v>
      </c>
      <c r="E100" s="212">
        <f>O80</f>
        <v>0</v>
      </c>
      <c r="F100" s="210">
        <f>Q85</f>
        <v>2</v>
      </c>
      <c r="G100" s="211" t="s">
        <v>13</v>
      </c>
      <c r="H100" s="212">
        <f>O85</f>
        <v>0</v>
      </c>
      <c r="I100" s="210">
        <f>Q90</f>
        <v>1</v>
      </c>
      <c r="J100" s="211" t="s">
        <v>13</v>
      </c>
      <c r="K100" s="212">
        <f>O90</f>
        <v>1</v>
      </c>
      <c r="L100" s="210">
        <f>Q95</f>
        <v>2</v>
      </c>
      <c r="M100" s="211" t="s">
        <v>13</v>
      </c>
      <c r="N100" s="212">
        <f>O95</f>
        <v>0</v>
      </c>
      <c r="O100" s="429"/>
      <c r="P100" s="430"/>
      <c r="Q100" s="431"/>
      <c r="R100" s="438">
        <f>L100+I100+F100+C100</f>
        <v>7</v>
      </c>
      <c r="S100" s="441" t="s">
        <v>13</v>
      </c>
      <c r="T100" s="444">
        <f>N100+K100+H100+E100</f>
        <v>1</v>
      </c>
      <c r="U100" s="447">
        <f>R100</f>
        <v>7</v>
      </c>
      <c r="V100" s="450">
        <f>R103/T103</f>
        <v>1.4661654135338347</v>
      </c>
      <c r="W100" s="453">
        <v>1</v>
      </c>
      <c r="X100" s="32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1:44" ht="30" customHeight="1" thickBot="1" x14ac:dyDescent="0.35">
      <c r="A101" s="326"/>
      <c r="B101" s="428"/>
      <c r="C101" s="201">
        <f>Q81</f>
        <v>25</v>
      </c>
      <c r="D101" s="202" t="s">
        <v>13</v>
      </c>
      <c r="E101" s="203">
        <f>O81</f>
        <v>11</v>
      </c>
      <c r="F101" s="201">
        <f>Q86</f>
        <v>25</v>
      </c>
      <c r="G101" s="202" t="s">
        <v>13</v>
      </c>
      <c r="H101" s="203">
        <f>O86</f>
        <v>23</v>
      </c>
      <c r="I101" s="201">
        <f>Q91</f>
        <v>20</v>
      </c>
      <c r="J101" s="202" t="s">
        <v>13</v>
      </c>
      <c r="K101" s="203">
        <f>O91</f>
        <v>25</v>
      </c>
      <c r="L101" s="201">
        <f>Q96</f>
        <v>25</v>
      </c>
      <c r="M101" s="202" t="s">
        <v>13</v>
      </c>
      <c r="N101" s="203">
        <f>O96</f>
        <v>11</v>
      </c>
      <c r="O101" s="432"/>
      <c r="P101" s="433"/>
      <c r="Q101" s="434"/>
      <c r="R101" s="439"/>
      <c r="S101" s="442"/>
      <c r="T101" s="445"/>
      <c r="U101" s="448"/>
      <c r="V101" s="451"/>
      <c r="W101" s="453"/>
      <c r="X101" s="32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56"/>
    </row>
    <row r="102" spans="1:44" ht="30" customHeight="1" thickBot="1" x14ac:dyDescent="0.35">
      <c r="A102" s="326"/>
      <c r="B102" s="428"/>
      <c r="C102" s="201">
        <f>Q82</f>
        <v>25</v>
      </c>
      <c r="D102" s="202" t="s">
        <v>13</v>
      </c>
      <c r="E102" s="203">
        <f>O82</f>
        <v>24</v>
      </c>
      <c r="F102" s="201">
        <f>Q87</f>
        <v>25</v>
      </c>
      <c r="G102" s="202" t="s">
        <v>13</v>
      </c>
      <c r="H102" s="203">
        <f>O87</f>
        <v>11</v>
      </c>
      <c r="I102" s="201">
        <f>Q92</f>
        <v>25</v>
      </c>
      <c r="J102" s="202" t="s">
        <v>13</v>
      </c>
      <c r="K102" s="203">
        <f>O92</f>
        <v>17</v>
      </c>
      <c r="L102" s="201">
        <f>Q97</f>
        <v>25</v>
      </c>
      <c r="M102" s="202" t="s">
        <v>13</v>
      </c>
      <c r="N102" s="203">
        <f>O97</f>
        <v>11</v>
      </c>
      <c r="O102" s="432"/>
      <c r="P102" s="433"/>
      <c r="Q102" s="434"/>
      <c r="R102" s="440"/>
      <c r="S102" s="443"/>
      <c r="T102" s="446"/>
      <c r="U102" s="448"/>
      <c r="V102" s="451"/>
      <c r="W102" s="453"/>
      <c r="X102" s="32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1:44" ht="30" customHeight="1" thickBot="1" x14ac:dyDescent="0.35">
      <c r="A103" s="326"/>
      <c r="B103" s="428"/>
      <c r="C103" s="201">
        <f>Q83</f>
        <v>0</v>
      </c>
      <c r="D103" s="202" t="s">
        <v>13</v>
      </c>
      <c r="E103" s="203">
        <f>O83</f>
        <v>0</v>
      </c>
      <c r="F103" s="201">
        <f>Q88</f>
        <v>0</v>
      </c>
      <c r="G103" s="202" t="s">
        <v>13</v>
      </c>
      <c r="H103" s="203">
        <f>O88</f>
        <v>0</v>
      </c>
      <c r="I103" s="201">
        <f>Q93</f>
        <v>0</v>
      </c>
      <c r="J103" s="202" t="s">
        <v>13</v>
      </c>
      <c r="K103" s="203">
        <f>O93</f>
        <v>0</v>
      </c>
      <c r="L103" s="201">
        <f>Q98</f>
        <v>0</v>
      </c>
      <c r="M103" s="202" t="s">
        <v>13</v>
      </c>
      <c r="N103" s="203">
        <f>O98</f>
        <v>0</v>
      </c>
      <c r="O103" s="432"/>
      <c r="P103" s="433"/>
      <c r="Q103" s="434"/>
      <c r="R103" s="454">
        <f>L104+I104+F104+C104</f>
        <v>195</v>
      </c>
      <c r="S103" s="456" t="s">
        <v>13</v>
      </c>
      <c r="T103" s="458">
        <f>N104+K104+H104+E104</f>
        <v>133</v>
      </c>
      <c r="U103" s="448"/>
      <c r="V103" s="451"/>
      <c r="W103" s="453"/>
      <c r="X103" s="32"/>
    </row>
    <row r="104" spans="1:44" ht="30" customHeight="1" thickBot="1" x14ac:dyDescent="0.35">
      <c r="A104" s="327"/>
      <c r="B104" s="416"/>
      <c r="C104" s="213">
        <f>SUM(C101:C103)</f>
        <v>50</v>
      </c>
      <c r="D104" s="214" t="s">
        <v>13</v>
      </c>
      <c r="E104" s="215">
        <f>SUM(E101:E103)</f>
        <v>35</v>
      </c>
      <c r="F104" s="213">
        <f>SUM(F101:F103)</f>
        <v>50</v>
      </c>
      <c r="G104" s="214" t="s">
        <v>13</v>
      </c>
      <c r="H104" s="215">
        <f>SUM(H101:H103)</f>
        <v>34</v>
      </c>
      <c r="I104" s="213">
        <f>SUM(I101:I103)</f>
        <v>45</v>
      </c>
      <c r="J104" s="214" t="s">
        <v>13</v>
      </c>
      <c r="K104" s="215">
        <f>SUM(K101:K103)</f>
        <v>42</v>
      </c>
      <c r="L104" s="213">
        <f>SUM(L101:L103)</f>
        <v>50</v>
      </c>
      <c r="M104" s="214" t="s">
        <v>13</v>
      </c>
      <c r="N104" s="215">
        <f>SUM(N101:N103)</f>
        <v>22</v>
      </c>
      <c r="O104" s="435"/>
      <c r="P104" s="436"/>
      <c r="Q104" s="437"/>
      <c r="R104" s="455"/>
      <c r="S104" s="457"/>
      <c r="T104" s="459"/>
      <c r="U104" s="449"/>
      <c r="V104" s="452"/>
      <c r="W104" s="453"/>
      <c r="X104" s="32"/>
    </row>
  </sheetData>
  <mergeCells count="313">
    <mergeCell ref="Z27:AB27"/>
    <mergeCell ref="Z2:AB2"/>
    <mergeCell ref="Z101:AB101"/>
    <mergeCell ref="AC101:AE101"/>
    <mergeCell ref="AF101:AH101"/>
    <mergeCell ref="AI101:AK101"/>
    <mergeCell ref="AL101:AN101"/>
    <mergeCell ref="AO101:AQ101"/>
    <mergeCell ref="Z70:AB70"/>
    <mergeCell ref="AC70:AE70"/>
    <mergeCell ref="AF70:AH70"/>
    <mergeCell ref="AI70:AK70"/>
    <mergeCell ref="AL70:AN70"/>
    <mergeCell ref="AI73:AK73"/>
    <mergeCell ref="AL73:AN73"/>
    <mergeCell ref="AO73:AQ73"/>
    <mergeCell ref="AL2:AN2"/>
    <mergeCell ref="AO2:AQ2"/>
    <mergeCell ref="AL27:AN27"/>
    <mergeCell ref="AO27:AQ27"/>
    <mergeCell ref="AF27:AH27"/>
    <mergeCell ref="AI27:AK27"/>
    <mergeCell ref="AO50:AQ50"/>
    <mergeCell ref="Z50:AB50"/>
    <mergeCell ref="R103:R104"/>
    <mergeCell ref="S103:S104"/>
    <mergeCell ref="T103:T104"/>
    <mergeCell ref="A100:A104"/>
    <mergeCell ref="B100:B104"/>
    <mergeCell ref="O100:Q104"/>
    <mergeCell ref="R100:R102"/>
    <mergeCell ref="S100:S102"/>
    <mergeCell ref="T100:T102"/>
    <mergeCell ref="U100:U104"/>
    <mergeCell ref="V100:V104"/>
    <mergeCell ref="W100:W104"/>
    <mergeCell ref="Z93:AB93"/>
    <mergeCell ref="AC93:AE93"/>
    <mergeCell ref="AF93:AH93"/>
    <mergeCell ref="AI93:AK93"/>
    <mergeCell ref="AL93:AN93"/>
    <mergeCell ref="AO93:AQ93"/>
    <mergeCell ref="Z98:AB98"/>
    <mergeCell ref="AC98:AE98"/>
    <mergeCell ref="AF98:AH98"/>
    <mergeCell ref="AI98:AK98"/>
    <mergeCell ref="AL98:AN98"/>
    <mergeCell ref="AO98:AQ98"/>
    <mergeCell ref="A95:A99"/>
    <mergeCell ref="B95:B99"/>
    <mergeCell ref="L95:N99"/>
    <mergeCell ref="R95:R97"/>
    <mergeCell ref="S95:S97"/>
    <mergeCell ref="T95:T97"/>
    <mergeCell ref="U95:U99"/>
    <mergeCell ref="V95:V99"/>
    <mergeCell ref="W95:W99"/>
    <mergeCell ref="R98:R99"/>
    <mergeCell ref="S98:S99"/>
    <mergeCell ref="T98:T99"/>
    <mergeCell ref="A90:A94"/>
    <mergeCell ref="B90:B94"/>
    <mergeCell ref="I90:K94"/>
    <mergeCell ref="R90:R92"/>
    <mergeCell ref="S90:S92"/>
    <mergeCell ref="T90:T92"/>
    <mergeCell ref="U90:U94"/>
    <mergeCell ref="V90:V94"/>
    <mergeCell ref="W90:W94"/>
    <mergeCell ref="R93:R94"/>
    <mergeCell ref="S93:S94"/>
    <mergeCell ref="T93:T94"/>
    <mergeCell ref="A85:A89"/>
    <mergeCell ref="B85:B89"/>
    <mergeCell ref="F85:H89"/>
    <mergeCell ref="R85:R87"/>
    <mergeCell ref="S85:S87"/>
    <mergeCell ref="T85:T87"/>
    <mergeCell ref="U85:U89"/>
    <mergeCell ref="V85:V89"/>
    <mergeCell ref="W85:W89"/>
    <mergeCell ref="R88:R89"/>
    <mergeCell ref="S88:S89"/>
    <mergeCell ref="T88:T89"/>
    <mergeCell ref="W78:W79"/>
    <mergeCell ref="Z78:AB78"/>
    <mergeCell ref="AC78:AE78"/>
    <mergeCell ref="AF78:AH78"/>
    <mergeCell ref="AI78:AK78"/>
    <mergeCell ref="AL78:AN78"/>
    <mergeCell ref="AO78:AQ78"/>
    <mergeCell ref="R79:T79"/>
    <mergeCell ref="A80:A84"/>
    <mergeCell ref="B80:B84"/>
    <mergeCell ref="C80:E84"/>
    <mergeCell ref="R80:R82"/>
    <mergeCell ref="S80:S82"/>
    <mergeCell ref="T80:T82"/>
    <mergeCell ref="U80:U84"/>
    <mergeCell ref="V80:V84"/>
    <mergeCell ref="W80:W84"/>
    <mergeCell ref="R83:R84"/>
    <mergeCell ref="S83:S84"/>
    <mergeCell ref="T83:T84"/>
    <mergeCell ref="A78:A79"/>
    <mergeCell ref="B78:B79"/>
    <mergeCell ref="C78:E79"/>
    <mergeCell ref="F78:H79"/>
    <mergeCell ref="I78:K79"/>
    <mergeCell ref="L78:N79"/>
    <mergeCell ref="O78:Q79"/>
    <mergeCell ref="R78:T78"/>
    <mergeCell ref="U78:U79"/>
    <mergeCell ref="V78:V79"/>
    <mergeCell ref="U50:U51"/>
    <mergeCell ref="T67:T69"/>
    <mergeCell ref="R75:R76"/>
    <mergeCell ref="S75:S76"/>
    <mergeCell ref="T75:T76"/>
    <mergeCell ref="U72:U76"/>
    <mergeCell ref="V72:V76"/>
    <mergeCell ref="R51:T51"/>
    <mergeCell ref="A52:A56"/>
    <mergeCell ref="B52:B56"/>
    <mergeCell ref="C52:E56"/>
    <mergeCell ref="R52:R54"/>
    <mergeCell ref="S52:S54"/>
    <mergeCell ref="T52:T54"/>
    <mergeCell ref="U52:U56"/>
    <mergeCell ref="V52:V56"/>
    <mergeCell ref="W50:W51"/>
    <mergeCell ref="W52:W56"/>
    <mergeCell ref="R55:R56"/>
    <mergeCell ref="S55:S56"/>
    <mergeCell ref="T55:T56"/>
    <mergeCell ref="AC50:AE50"/>
    <mergeCell ref="AF50:AH50"/>
    <mergeCell ref="AI50:AK50"/>
    <mergeCell ref="AL50:AN50"/>
    <mergeCell ref="C50:E51"/>
    <mergeCell ref="F50:H51"/>
    <mergeCell ref="I50:K51"/>
    <mergeCell ref="L50:N51"/>
    <mergeCell ref="O50:Q51"/>
    <mergeCell ref="R50:T50"/>
    <mergeCell ref="V50:V51"/>
    <mergeCell ref="B57:B61"/>
    <mergeCell ref="F57:H61"/>
    <mergeCell ref="R57:R59"/>
    <mergeCell ref="S57:S59"/>
    <mergeCell ref="T57:T59"/>
    <mergeCell ref="U57:U61"/>
    <mergeCell ref="V57:V61"/>
    <mergeCell ref="W57:W61"/>
    <mergeCell ref="R60:R61"/>
    <mergeCell ref="S60:S61"/>
    <mergeCell ref="T60:T61"/>
    <mergeCell ref="AO70:AQ70"/>
    <mergeCell ref="U67:U71"/>
    <mergeCell ref="V67:V71"/>
    <mergeCell ref="W67:W71"/>
    <mergeCell ref="R70:R71"/>
    <mergeCell ref="S70:S71"/>
    <mergeCell ref="T70:T71"/>
    <mergeCell ref="A62:A66"/>
    <mergeCell ref="B62:B66"/>
    <mergeCell ref="I62:K66"/>
    <mergeCell ref="R62:R64"/>
    <mergeCell ref="S62:S64"/>
    <mergeCell ref="R67:R69"/>
    <mergeCell ref="S67:S69"/>
    <mergeCell ref="AO65:AQ65"/>
    <mergeCell ref="U62:U66"/>
    <mergeCell ref="V62:V66"/>
    <mergeCell ref="W62:W66"/>
    <mergeCell ref="R65:R66"/>
    <mergeCell ref="S65:S66"/>
    <mergeCell ref="T65:T66"/>
    <mergeCell ref="T62:T64"/>
    <mergeCell ref="Z65:AB65"/>
    <mergeCell ref="AC65:AE65"/>
    <mergeCell ref="AF65:AH65"/>
    <mergeCell ref="AI65:AK65"/>
    <mergeCell ref="AL65:AN65"/>
    <mergeCell ref="W72:W76"/>
    <mergeCell ref="Z73:AB73"/>
    <mergeCell ref="AC73:AE73"/>
    <mergeCell ref="AF73:AH73"/>
    <mergeCell ref="T72:T74"/>
    <mergeCell ref="R72:R74"/>
    <mergeCell ref="S72:S74"/>
    <mergeCell ref="A1:P1"/>
    <mergeCell ref="A26:P26"/>
    <mergeCell ref="A34:A38"/>
    <mergeCell ref="N34:N36"/>
    <mergeCell ref="O32:O33"/>
    <mergeCell ref="P32:P33"/>
    <mergeCell ref="N27:P27"/>
    <mergeCell ref="Q27:Q28"/>
    <mergeCell ref="Q19:Q23"/>
    <mergeCell ref="Q14:Q18"/>
    <mergeCell ref="Q2:Q3"/>
    <mergeCell ref="N2:P2"/>
    <mergeCell ref="P7:P8"/>
    <mergeCell ref="A9:A13"/>
    <mergeCell ref="E9:G13"/>
    <mergeCell ref="N9:N11"/>
    <mergeCell ref="O9:O11"/>
    <mergeCell ref="A29:A33"/>
    <mergeCell ref="B29:D33"/>
    <mergeCell ref="N29:N31"/>
    <mergeCell ref="O29:O31"/>
    <mergeCell ref="P29:P31"/>
    <mergeCell ref="Q29:Q33"/>
    <mergeCell ref="A72:A76"/>
    <mergeCell ref="B72:B76"/>
    <mergeCell ref="O72:Q76"/>
    <mergeCell ref="A67:A71"/>
    <mergeCell ref="E34:G38"/>
    <mergeCell ref="O34:O36"/>
    <mergeCell ref="P34:P36"/>
    <mergeCell ref="K44:M48"/>
    <mergeCell ref="O44:O46"/>
    <mergeCell ref="P44:P46"/>
    <mergeCell ref="A44:A48"/>
    <mergeCell ref="N44:N46"/>
    <mergeCell ref="Q39:Q43"/>
    <mergeCell ref="N42:N43"/>
    <mergeCell ref="O39:O41"/>
    <mergeCell ref="P39:P41"/>
    <mergeCell ref="A39:A43"/>
    <mergeCell ref="N39:N41"/>
    <mergeCell ref="H39:J43"/>
    <mergeCell ref="B67:B71"/>
    <mergeCell ref="L67:N71"/>
    <mergeCell ref="A50:A51"/>
    <mergeCell ref="B50:B51"/>
    <mergeCell ref="A57:A61"/>
    <mergeCell ref="S2:S3"/>
    <mergeCell ref="AF2:AH2"/>
    <mergeCell ref="AI2:AK2"/>
    <mergeCell ref="A2:A3"/>
    <mergeCell ref="B2:D3"/>
    <mergeCell ref="E2:G3"/>
    <mergeCell ref="H2:J3"/>
    <mergeCell ref="K2:M3"/>
    <mergeCell ref="S4:S8"/>
    <mergeCell ref="N7:N8"/>
    <mergeCell ref="O7:O8"/>
    <mergeCell ref="N3:P3"/>
    <mergeCell ref="A4:A8"/>
    <mergeCell ref="B4:D8"/>
    <mergeCell ref="N4:N6"/>
    <mergeCell ref="O4:O6"/>
    <mergeCell ref="P4:P6"/>
    <mergeCell ref="Q4:Q8"/>
    <mergeCell ref="R4:R8"/>
    <mergeCell ref="R2:R3"/>
    <mergeCell ref="AC2:AE2"/>
    <mergeCell ref="R9:R13"/>
    <mergeCell ref="S9:S13"/>
    <mergeCell ref="N12:N13"/>
    <mergeCell ref="O12:O13"/>
    <mergeCell ref="P12:P13"/>
    <mergeCell ref="A14:A18"/>
    <mergeCell ref="H14:J18"/>
    <mergeCell ref="N14:N16"/>
    <mergeCell ref="O14:O16"/>
    <mergeCell ref="P14:P16"/>
    <mergeCell ref="R14:R18"/>
    <mergeCell ref="S14:S18"/>
    <mergeCell ref="N17:N18"/>
    <mergeCell ref="O17:O18"/>
    <mergeCell ref="P17:P18"/>
    <mergeCell ref="P9:P11"/>
    <mergeCell ref="Q9:Q13"/>
    <mergeCell ref="R19:R23"/>
    <mergeCell ref="S19:S23"/>
    <mergeCell ref="N22:N23"/>
    <mergeCell ref="O22:O23"/>
    <mergeCell ref="P22:P23"/>
    <mergeCell ref="A27:A28"/>
    <mergeCell ref="B27:D28"/>
    <mergeCell ref="E27:G28"/>
    <mergeCell ref="H27:J28"/>
    <mergeCell ref="K27:M28"/>
    <mergeCell ref="A19:A23"/>
    <mergeCell ref="K19:M23"/>
    <mergeCell ref="N19:N21"/>
    <mergeCell ref="O19:O21"/>
    <mergeCell ref="P19:P21"/>
    <mergeCell ref="N28:P28"/>
    <mergeCell ref="R29:R33"/>
    <mergeCell ref="R27:R28"/>
    <mergeCell ref="S27:S28"/>
    <mergeCell ref="S29:S33"/>
    <mergeCell ref="N32:N33"/>
    <mergeCell ref="R44:R48"/>
    <mergeCell ref="S44:S48"/>
    <mergeCell ref="O47:O48"/>
    <mergeCell ref="Q44:Q48"/>
    <mergeCell ref="N47:N48"/>
    <mergeCell ref="P47:P48"/>
    <mergeCell ref="R34:R38"/>
    <mergeCell ref="S34:S38"/>
    <mergeCell ref="O37:O38"/>
    <mergeCell ref="P37:P38"/>
    <mergeCell ref="Q34:Q38"/>
    <mergeCell ref="N37:N38"/>
    <mergeCell ref="R39:R43"/>
    <mergeCell ref="S39:S43"/>
    <mergeCell ref="O42:O43"/>
    <mergeCell ref="P42:P43"/>
  </mergeCells>
  <phoneticPr fontId="1" type="noConversion"/>
  <pageMargins left="0.7" right="0.7" top="0.78740157499999996" bottom="0.78740157499999996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</vt:lpstr>
      <vt:lpstr>Junioři 5</vt:lpstr>
      <vt:lpstr>JUNIORKY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Šárka</cp:lastModifiedBy>
  <cp:lastPrinted>2022-06-19T06:52:11Z</cp:lastPrinted>
  <dcterms:created xsi:type="dcterms:W3CDTF">2021-06-17T06:40:07Z</dcterms:created>
  <dcterms:modified xsi:type="dcterms:W3CDTF">2022-06-19T12:32:49Z</dcterms:modified>
</cp:coreProperties>
</file>