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ejbal\Downloads\"/>
    </mc:Choice>
  </mc:AlternateContent>
  <xr:revisionPtr revIDLastSave="0" documentId="8_{E6D40391-6B77-42C1-BB2C-F77C89DDDEC9}" xr6:coauthVersionLast="36" xr6:coauthVersionMax="36" xr10:uidLastSave="{00000000-0000-0000-0000-000000000000}"/>
  <bookViews>
    <workbookView xWindow="-28920" yWindow="-120" windowWidth="29040" windowHeight="15840" activeTab="1" xr2:uid="{00000000-000D-0000-FFFF-FFFF00000000}"/>
  </bookViews>
  <sheets>
    <sheet name="Seznam družstev" sheetId="13" r:id="rId1"/>
    <sheet name="m-žáci-venkovní kurt u haly" sheetId="12" r:id="rId2"/>
    <sheet name="m-žáci-venkovní kurt u haly (2)" sheetId="14" r:id="rId3"/>
  </sheets>
  <definedNames>
    <definedName name="_xlnm.Print_Area" localSheetId="1">'m-žáci-venkovní kurt u haly'!$A$1:$AQ$29</definedName>
    <definedName name="_xlnm.Print_Area" localSheetId="2">'m-žáci-venkovní kurt u haly (2)'!$A$1:$AQ$29</definedName>
  </definedNames>
  <calcPr calcId="191029"/>
</workbook>
</file>

<file path=xl/calcChain.xml><?xml version="1.0" encoding="utf-8"?>
<calcChain xmlns="http://schemas.openxmlformats.org/spreadsheetml/2006/main">
  <c r="O6" i="14" l="1"/>
  <c r="R6" i="14" s="1"/>
  <c r="Q6" i="14"/>
  <c r="Q9" i="14"/>
  <c r="Q11" i="14"/>
  <c r="O11" i="14"/>
  <c r="R11" i="14" s="1"/>
  <c r="O19" i="14"/>
  <c r="O16" i="14"/>
  <c r="R16" i="14" s="1"/>
  <c r="Q21" i="14"/>
  <c r="O24" i="14"/>
  <c r="B21" i="14"/>
  <c r="W7" i="14" s="1"/>
  <c r="B16" i="14"/>
  <c r="Y7" i="14" s="1"/>
  <c r="B11" i="14"/>
  <c r="W9" i="14" s="1"/>
  <c r="AN10" i="14"/>
  <c r="AL10" i="14"/>
  <c r="W10" i="14"/>
  <c r="AN9" i="14"/>
  <c r="AL9" i="14"/>
  <c r="Y9" i="14"/>
  <c r="AN8" i="14"/>
  <c r="AL8" i="14"/>
  <c r="AN7" i="14"/>
  <c r="AL7" i="14"/>
  <c r="AN6" i="14"/>
  <c r="AL6" i="14"/>
  <c r="Y6" i="14"/>
  <c r="B6" i="14"/>
  <c r="Y10" i="14" s="1"/>
  <c r="AN5" i="14"/>
  <c r="AL5" i="14"/>
  <c r="I4" i="14"/>
  <c r="F4" i="14"/>
  <c r="C4" i="14"/>
  <c r="Q19" i="14" l="1"/>
  <c r="S16" i="14" s="1"/>
  <c r="Q16" i="14"/>
  <c r="Q24" i="14"/>
  <c r="S21" i="14" s="1"/>
  <c r="Q14" i="14"/>
  <c r="O9" i="14"/>
  <c r="S6" i="14" s="1"/>
  <c r="O21" i="14"/>
  <c r="R21" i="14" s="1"/>
  <c r="O14" i="14"/>
  <c r="S11" i="14" s="1"/>
  <c r="W5" i="14"/>
  <c r="W8" i="14"/>
  <c r="L4" i="14"/>
  <c r="Y5" i="14"/>
  <c r="Y8" i="14"/>
  <c r="W6" i="14"/>
  <c r="B21" i="12"/>
  <c r="B16" i="12"/>
  <c r="B11" i="12"/>
  <c r="B6" i="12"/>
  <c r="N19" i="12" l="1"/>
  <c r="I24" i="12" s="1"/>
  <c r="L19" i="12"/>
  <c r="K24" i="12" s="1"/>
  <c r="N14" i="12"/>
  <c r="F24" i="12" s="1"/>
  <c r="L14" i="12"/>
  <c r="H24" i="12" s="1"/>
  <c r="K14" i="12"/>
  <c r="F19" i="12" s="1"/>
  <c r="I14" i="12"/>
  <c r="H19" i="12" s="1"/>
  <c r="N13" i="12"/>
  <c r="F23" i="12" s="1"/>
  <c r="L13" i="12"/>
  <c r="H23" i="12" s="1"/>
  <c r="K13" i="12"/>
  <c r="F18" i="12" s="1"/>
  <c r="I13" i="12"/>
  <c r="H18" i="12" s="1"/>
  <c r="N12" i="12"/>
  <c r="L12" i="12"/>
  <c r="K12" i="12"/>
  <c r="I12" i="12"/>
  <c r="H17" i="12" s="1"/>
  <c r="N11" i="12"/>
  <c r="F21" i="12" s="1"/>
  <c r="L11" i="12"/>
  <c r="H21" i="12" s="1"/>
  <c r="K11" i="12"/>
  <c r="F16" i="12" s="1"/>
  <c r="I11" i="12"/>
  <c r="H16" i="12" s="1"/>
  <c r="AN10" i="12"/>
  <c r="AL10" i="12"/>
  <c r="Y10" i="12"/>
  <c r="W10" i="12"/>
  <c r="AN9" i="12"/>
  <c r="AL9" i="12"/>
  <c r="Y9" i="12"/>
  <c r="W9" i="12"/>
  <c r="N9" i="12"/>
  <c r="C24" i="12" s="1"/>
  <c r="L9" i="12"/>
  <c r="E24" i="12" s="1"/>
  <c r="K9" i="12"/>
  <c r="C19" i="12" s="1"/>
  <c r="I9" i="12"/>
  <c r="E19" i="12" s="1"/>
  <c r="H9" i="12"/>
  <c r="C14" i="12" s="1"/>
  <c r="F9" i="12"/>
  <c r="E14" i="12" s="1"/>
  <c r="AN8" i="12"/>
  <c r="AL8" i="12"/>
  <c r="Y8" i="12"/>
  <c r="W8" i="12"/>
  <c r="C23" i="12"/>
  <c r="E23" i="12"/>
  <c r="C18" i="12"/>
  <c r="E18" i="12"/>
  <c r="H8" i="12"/>
  <c r="C13" i="12" s="1"/>
  <c r="F8" i="12"/>
  <c r="E13" i="12" s="1"/>
  <c r="AN7" i="12"/>
  <c r="AL7" i="12"/>
  <c r="Y7" i="12"/>
  <c r="W7" i="12"/>
  <c r="C22" i="12"/>
  <c r="E22" i="12"/>
  <c r="C17" i="12"/>
  <c r="E17" i="12"/>
  <c r="H7" i="12"/>
  <c r="F7" i="12"/>
  <c r="AN6" i="12"/>
  <c r="AL6" i="12"/>
  <c r="Y6" i="12"/>
  <c r="W6" i="12"/>
  <c r="C21" i="12"/>
  <c r="E21" i="12"/>
  <c r="K6" i="12"/>
  <c r="E16" i="12"/>
  <c r="H6" i="12"/>
  <c r="C11" i="12" s="1"/>
  <c r="F6" i="12"/>
  <c r="E11" i="12" s="1"/>
  <c r="AN5" i="12"/>
  <c r="AL5" i="12"/>
  <c r="Y5" i="12"/>
  <c r="W5" i="12"/>
  <c r="L4" i="12"/>
  <c r="I4" i="12"/>
  <c r="F4" i="12"/>
  <c r="C4" i="12"/>
  <c r="K15" i="12" l="1"/>
  <c r="Q6" i="12"/>
  <c r="N20" i="12"/>
  <c r="H10" i="12"/>
  <c r="C25" i="12"/>
  <c r="C20" i="12"/>
  <c r="C16" i="12"/>
  <c r="O16" i="12" s="1"/>
  <c r="R16" i="12" s="1"/>
  <c r="C12" i="12"/>
  <c r="C15" i="12" s="1"/>
  <c r="I25" i="12"/>
  <c r="E25" i="12"/>
  <c r="F10" i="12"/>
  <c r="E12" i="12"/>
  <c r="E15" i="12" s="1"/>
  <c r="L10" i="12"/>
  <c r="H22" i="12"/>
  <c r="H25" i="12" s="1"/>
  <c r="L15" i="12"/>
  <c r="E20" i="12"/>
  <c r="N10" i="12"/>
  <c r="F22" i="12"/>
  <c r="F25" i="12" s="1"/>
  <c r="N15" i="12"/>
  <c r="I10" i="12"/>
  <c r="H20" i="12"/>
  <c r="K25" i="12"/>
  <c r="O6" i="12"/>
  <c r="R6" i="12" s="1"/>
  <c r="O11" i="12"/>
  <c r="R11" i="12" s="1"/>
  <c r="Q21" i="12"/>
  <c r="K10" i="12"/>
  <c r="Q11" i="12"/>
  <c r="Q16" i="12"/>
  <c r="L20" i="12"/>
  <c r="I15" i="12"/>
  <c r="F17" i="12"/>
  <c r="F20" i="12" s="1"/>
  <c r="O21" i="12"/>
  <c r="R21" i="12" s="1"/>
  <c r="Q24" i="12" l="1"/>
  <c r="Q9" i="12"/>
  <c r="O24" i="12"/>
  <c r="Q19" i="12"/>
  <c r="Q14" i="12"/>
  <c r="O14" i="12"/>
  <c r="S11" i="12" s="1"/>
  <c r="O9" i="12"/>
  <c r="O19" i="12"/>
  <c r="S16" i="12" l="1"/>
  <c r="S6" i="12"/>
  <c r="S21" i="12"/>
</calcChain>
</file>

<file path=xl/sharedStrings.xml><?xml version="1.0" encoding="utf-8"?>
<sst xmlns="http://schemas.openxmlformats.org/spreadsheetml/2006/main" count="231" uniqueCount="43">
  <si>
    <t>:</t>
  </si>
  <si>
    <t>Sety</t>
  </si>
  <si>
    <t>Míče</t>
  </si>
  <si>
    <t>Body</t>
  </si>
  <si>
    <t>Poměr</t>
  </si>
  <si>
    <t>Umístění</t>
  </si>
  <si>
    <t>-</t>
  </si>
  <si>
    <t>Pořadí utkání</t>
  </si>
  <si>
    <t>1. set</t>
  </si>
  <si>
    <t>2. set</t>
  </si>
  <si>
    <t>3. set</t>
  </si>
  <si>
    <t>kurt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</si>
  <si>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</si>
  <si>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</si>
  <si>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</si>
  <si>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</si>
  <si>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</si>
  <si>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</si>
  <si>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</si>
  <si>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</si>
  <si>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</si>
  <si>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Rozhodčí</t>
  </si>
  <si>
    <t>Malá cena  Beskyd 18.6.2022</t>
  </si>
  <si>
    <t>Počet</t>
  </si>
  <si>
    <t>Název družstva</t>
  </si>
  <si>
    <t>trenér</t>
  </si>
  <si>
    <t>tel</t>
  </si>
  <si>
    <t>email</t>
  </si>
  <si>
    <t>Kopeček</t>
  </si>
  <si>
    <t>SVK Nový Jičín</t>
  </si>
  <si>
    <t>Kvitová</t>
  </si>
  <si>
    <t>Skupina - mladší žáci</t>
  </si>
  <si>
    <t>mladší žáci</t>
  </si>
  <si>
    <t>VO Slezská Orlice</t>
  </si>
  <si>
    <t>Blahutová</t>
  </si>
  <si>
    <t>Volejbal Ostrava</t>
  </si>
  <si>
    <t>Capová</t>
  </si>
  <si>
    <t xml:space="preserve">tana.capova@seznam.cz
</t>
  </si>
  <si>
    <t>Hlisnikovský</t>
  </si>
  <si>
    <t>Poř.</t>
  </si>
  <si>
    <r>
      <t>MALÁ CENA BESKYD 18.6.2022 - MLADŠÍ ŽÁCI-</t>
    </r>
    <r>
      <rPr>
        <b/>
        <sz val="16"/>
        <color theme="1"/>
        <rFont val="Calibri"/>
        <family val="2"/>
        <charset val="238"/>
        <scheme val="minor"/>
      </rPr>
      <t>VENKOVNÍ KURT U HALY</t>
    </r>
  </si>
  <si>
    <t>orient. čas</t>
  </si>
  <si>
    <t xml:space="preserve">Green Volley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</si>
</sst>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u/>
      <sz val="14"/>
      <color indexed="12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99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0" fontId="6" fillId="0" borderId="6" xfId="0" applyNumberFormat="1" applyFont="1" applyBorder="1"/>
    <xf numFmtId="0" fontId="6" fillId="0" borderId="17" xfId="0" applyFont="1" applyBorder="1" applyAlignment="1">
      <alignment horizontal="center" vertical="center"/>
    </xf>
    <xf numFmtId="20" fontId="6" fillId="0" borderId="9" xfId="0" applyNumberFormat="1" applyFont="1" applyBorder="1"/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7" xfId="0" applyBorder="1"/>
    <xf numFmtId="0" fontId="0" fillId="0" borderId="10" xfId="0" applyBorder="1"/>
    <xf numFmtId="0" fontId="6" fillId="0" borderId="6" xfId="0" applyFont="1" applyBorder="1"/>
    <xf numFmtId="0" fontId="12" fillId="0" borderId="6" xfId="0" applyFont="1" applyBorder="1"/>
    <xf numFmtId="0" fontId="12" fillId="0" borderId="5" xfId="0" applyFont="1" applyBorder="1"/>
    <xf numFmtId="0" fontId="12" fillId="0" borderId="6" xfId="0" applyFont="1" applyBorder="1" applyAlignment="1">
      <alignment horizontal="left" wrapText="1"/>
    </xf>
    <xf numFmtId="3" fontId="12" fillId="0" borderId="6" xfId="0" applyNumberFormat="1" applyFont="1" applyBorder="1"/>
    <xf numFmtId="0" fontId="13" fillId="0" borderId="7" xfId="1" applyFont="1" applyFill="1" applyBorder="1" applyAlignment="1" applyProtection="1">
      <alignment vertical="top"/>
    </xf>
    <xf numFmtId="0" fontId="13" fillId="0" borderId="7" xfId="1" applyFont="1" applyFill="1" applyBorder="1" applyAlignment="1" applyProtection="1">
      <alignment vertical="top" wrapText="1"/>
    </xf>
    <xf numFmtId="0" fontId="13" fillId="0" borderId="7" xfId="1" applyFont="1" applyBorder="1" applyAlignment="1" applyProtection="1">
      <alignment vertical="top"/>
    </xf>
    <xf numFmtId="0" fontId="13" fillId="0" borderId="7" xfId="1" quotePrefix="1" applyFont="1" applyBorder="1" applyAlignment="1" applyProtection="1">
      <alignment vertical="top"/>
    </xf>
    <xf numFmtId="0" fontId="11" fillId="0" borderId="6" xfId="0" applyFont="1" applyBorder="1" applyAlignment="1">
      <alignment horizontal="left" wrapText="1"/>
    </xf>
    <xf numFmtId="0" fontId="13" fillId="0" borderId="6" xfId="1" applyFont="1" applyBorder="1" applyAlignment="1" applyProtection="1">
      <alignment vertical="top"/>
    </xf>
    <xf numFmtId="0" fontId="6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0" fontId="9" fillId="0" borderId="0" xfId="0" applyNumberFormat="1" applyFont="1" applyBorder="1"/>
    <xf numFmtId="0" fontId="9" fillId="0" borderId="0" xfId="0" applyFont="1" applyBorder="1"/>
    <xf numFmtId="0" fontId="6" fillId="0" borderId="9" xfId="0" applyFont="1" applyBorder="1"/>
    <xf numFmtId="0" fontId="12" fillId="0" borderId="20" xfId="0" applyFont="1" applyBorder="1"/>
    <xf numFmtId="0" fontId="12" fillId="0" borderId="18" xfId="0" applyFont="1" applyBorder="1"/>
    <xf numFmtId="3" fontId="12" fillId="0" borderId="18" xfId="0" applyNumberFormat="1" applyFont="1" applyBorder="1"/>
    <xf numFmtId="0" fontId="13" fillId="0" borderId="19" xfId="1" applyFont="1" applyFill="1" applyBorder="1" applyAlignment="1" applyProtection="1">
      <alignment vertical="top"/>
    </xf>
    <xf numFmtId="0" fontId="11" fillId="0" borderId="26" xfId="0" applyFont="1" applyBorder="1"/>
    <xf numFmtId="0" fontId="11" fillId="0" borderId="2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5" fillId="0" borderId="0" xfId="0" applyFont="1"/>
    <xf numFmtId="0" fontId="0" fillId="0" borderId="0" xfId="0" applyBorder="1" applyAlignment="1">
      <alignment horizontal="center" vertical="center"/>
    </xf>
    <xf numFmtId="0" fontId="14" fillId="0" borderId="1" xfId="0" applyFont="1" applyBorder="1"/>
    <xf numFmtId="0" fontId="14" fillId="0" borderId="14" xfId="0" applyFont="1" applyBorder="1"/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4" fillId="0" borderId="38" xfId="0" applyFont="1" applyBorder="1"/>
    <xf numFmtId="0" fontId="17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4" fillId="0" borderId="35" xfId="0" applyFont="1" applyBorder="1"/>
    <xf numFmtId="0" fontId="17" fillId="0" borderId="1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20" fontId="6" fillId="0" borderId="18" xfId="0" applyNumberFormat="1" applyFont="1" applyBorder="1"/>
    <xf numFmtId="0" fontId="6" fillId="0" borderId="18" xfId="0" applyFont="1" applyBorder="1"/>
    <xf numFmtId="0" fontId="0" fillId="0" borderId="19" xfId="0" applyBorder="1"/>
    <xf numFmtId="0" fontId="14" fillId="0" borderId="22" xfId="0" applyFont="1" applyBorder="1" applyAlignment="1">
      <alignment wrapText="1"/>
    </xf>
    <xf numFmtId="0" fontId="14" fillId="0" borderId="22" xfId="0" applyFont="1" applyBorder="1"/>
    <xf numFmtId="0" fontId="14" fillId="0" borderId="27" xfId="0" applyFont="1" applyBorder="1"/>
    <xf numFmtId="0" fontId="11" fillId="0" borderId="39" xfId="0" applyFont="1" applyBorder="1" applyAlignment="1">
      <alignment horizontal="left" vertical="center"/>
    </xf>
    <xf numFmtId="0" fontId="12" fillId="0" borderId="40" xfId="0" applyFont="1" applyBorder="1"/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99FF99"/>
      <color rgb="FFFFFFFF"/>
      <color rgb="FFFF66FF"/>
      <color rgb="FF99CCFF"/>
      <color rgb="FFCCFFFF"/>
      <color rgb="FFFFFFCC"/>
      <color rgb="FF99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ana.capova@seznam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667B5-1442-45C5-90C7-C22FCBC30A53}">
  <dimension ref="A1:E12"/>
  <sheetViews>
    <sheetView workbookViewId="0">
      <selection activeCell="H10" sqref="H10"/>
    </sheetView>
  </sheetViews>
  <sheetFormatPr defaultRowHeight="14.4" x14ac:dyDescent="0.3"/>
  <cols>
    <col min="2" max="2" width="26.88671875" customWidth="1"/>
    <col min="3" max="3" width="13" customWidth="1"/>
    <col min="5" max="5" width="32.5546875" customWidth="1"/>
  </cols>
  <sheetData>
    <row r="1" spans="1:5" ht="18" thickBot="1" x14ac:dyDescent="0.35">
      <c r="A1" s="74" t="s">
        <v>22</v>
      </c>
      <c r="B1" s="75"/>
      <c r="C1" s="75"/>
      <c r="D1" s="75"/>
      <c r="E1" s="75"/>
    </row>
    <row r="2" spans="1:5" ht="18" thickBot="1" x14ac:dyDescent="0.35">
      <c r="A2" s="76" t="s">
        <v>32</v>
      </c>
      <c r="B2" s="77"/>
      <c r="C2" s="77"/>
      <c r="D2" s="77"/>
      <c r="E2" s="77"/>
    </row>
    <row r="3" spans="1:5" ht="34.950000000000003" customHeight="1" thickBot="1" x14ac:dyDescent="0.35">
      <c r="A3" s="50" t="s">
        <v>23</v>
      </c>
      <c r="B3" s="51" t="s">
        <v>24</v>
      </c>
      <c r="C3" s="51" t="s">
        <v>25</v>
      </c>
      <c r="D3" s="51" t="s">
        <v>26</v>
      </c>
      <c r="E3" s="52" t="s">
        <v>27</v>
      </c>
    </row>
    <row r="4" spans="1:5" ht="34.950000000000003" customHeight="1" x14ac:dyDescent="0.3">
      <c r="A4" s="46" t="s">
        <v>12</v>
      </c>
      <c r="B4" s="47" t="s">
        <v>29</v>
      </c>
      <c r="C4" s="47" t="s">
        <v>30</v>
      </c>
      <c r="D4" s="48"/>
      <c r="E4" s="49"/>
    </row>
    <row r="5" spans="1:5" ht="34.950000000000003" customHeight="1" x14ac:dyDescent="0.3">
      <c r="A5" s="30" t="s">
        <v>13</v>
      </c>
      <c r="B5" s="31" t="s">
        <v>33</v>
      </c>
      <c r="C5" s="29" t="s">
        <v>28</v>
      </c>
      <c r="D5" s="32"/>
      <c r="E5" s="33"/>
    </row>
    <row r="6" spans="1:5" ht="34.950000000000003" customHeight="1" x14ac:dyDescent="0.3">
      <c r="A6" s="30" t="s">
        <v>14</v>
      </c>
      <c r="B6" s="31" t="s">
        <v>42</v>
      </c>
      <c r="C6" s="29" t="s">
        <v>34</v>
      </c>
      <c r="D6" s="29"/>
      <c r="E6" s="33"/>
    </row>
    <row r="7" spans="1:5" ht="34.950000000000003" customHeight="1" x14ac:dyDescent="0.3">
      <c r="A7" s="30" t="s">
        <v>15</v>
      </c>
      <c r="B7" s="31" t="s">
        <v>35</v>
      </c>
      <c r="C7" s="29" t="s">
        <v>36</v>
      </c>
      <c r="D7" s="29"/>
      <c r="E7" s="34" t="s">
        <v>37</v>
      </c>
    </row>
    <row r="8" spans="1:5" ht="34.950000000000003" customHeight="1" x14ac:dyDescent="0.3">
      <c r="A8" s="30" t="s">
        <v>16</v>
      </c>
      <c r="B8" s="31"/>
      <c r="C8" s="29"/>
      <c r="D8" s="32"/>
      <c r="E8" s="35"/>
    </row>
    <row r="9" spans="1:5" ht="34.950000000000003" customHeight="1" x14ac:dyDescent="0.3">
      <c r="A9" s="30" t="s">
        <v>17</v>
      </c>
      <c r="B9" s="31"/>
      <c r="C9" s="29"/>
      <c r="D9" s="29"/>
      <c r="E9" s="35"/>
    </row>
    <row r="10" spans="1:5" ht="34.950000000000003" customHeight="1" x14ac:dyDescent="0.3">
      <c r="A10" s="30" t="s">
        <v>18</v>
      </c>
      <c r="B10" s="31"/>
      <c r="C10" s="29"/>
      <c r="D10" s="29"/>
      <c r="E10" s="36"/>
    </row>
    <row r="11" spans="1:5" ht="34.950000000000003" customHeight="1" x14ac:dyDescent="0.3">
      <c r="A11" s="29" t="s">
        <v>19</v>
      </c>
      <c r="B11" s="37"/>
      <c r="C11" s="29"/>
      <c r="D11" s="32"/>
      <c r="E11" s="38"/>
    </row>
    <row r="12" spans="1:5" ht="34.950000000000003" customHeight="1" x14ac:dyDescent="0.3">
      <c r="A12" s="29" t="s">
        <v>20</v>
      </c>
      <c r="B12" s="31"/>
      <c r="C12" s="29"/>
      <c r="D12" s="29"/>
      <c r="E12" s="29"/>
    </row>
  </sheetData>
  <mergeCells count="2">
    <mergeCell ref="A1:E1"/>
    <mergeCell ref="A2:E2"/>
  </mergeCells>
  <hyperlinks>
    <hyperlink ref="E7" r:id="rId1" xr:uid="{B236D1B1-9738-4675-B55D-EB6545A093B2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F57E7-826F-47E4-84EA-DAC81EED6B51}">
  <dimension ref="B2:AQ46"/>
  <sheetViews>
    <sheetView tabSelected="1" view="pageBreakPreview" topLeftCell="B3" zoomScale="90" zoomScaleNormal="100" zoomScaleSheetLayoutView="90" workbookViewId="0">
      <selection activeCell="S6" sqref="S6:S10"/>
    </sheetView>
  </sheetViews>
  <sheetFormatPr defaultRowHeight="14.4" x14ac:dyDescent="0.3"/>
  <cols>
    <col min="1" max="1" width="2.33203125" customWidth="1"/>
    <col min="2" max="2" width="14.88671875" customWidth="1"/>
    <col min="3" max="3" width="5.77734375" customWidth="1"/>
    <col min="4" max="4" width="1.88671875" customWidth="1"/>
    <col min="5" max="6" width="5.77734375" customWidth="1"/>
    <col min="7" max="7" width="2" customWidth="1"/>
    <col min="8" max="9" width="5.77734375" customWidth="1"/>
    <col min="10" max="10" width="2.21875" customWidth="1"/>
    <col min="11" max="12" width="5.77734375" customWidth="1"/>
    <col min="13" max="13" width="1.109375" customWidth="1"/>
    <col min="14" max="14" width="5.77734375" customWidth="1"/>
    <col min="15" max="15" width="6.5546875" customWidth="1"/>
    <col min="16" max="16" width="1.44140625" customWidth="1"/>
    <col min="17" max="17" width="6.44140625" customWidth="1"/>
    <col min="18" max="18" width="6.5546875" customWidth="1"/>
    <col min="19" max="19" width="8.5546875" customWidth="1"/>
    <col min="20" max="20" width="10.6640625" customWidth="1"/>
    <col min="21" max="21" width="2.44140625" customWidth="1"/>
    <col min="22" max="22" width="4" customWidth="1"/>
    <col min="23" max="23" width="20.88671875" customWidth="1"/>
    <col min="24" max="24" width="2" customWidth="1"/>
    <col min="25" max="25" width="21.88671875" customWidth="1"/>
    <col min="26" max="26" width="5.109375" customWidth="1"/>
    <col min="27" max="27" width="2.109375" customWidth="1"/>
    <col min="28" max="29" width="5.109375" customWidth="1"/>
    <col min="30" max="30" width="2.109375" customWidth="1"/>
    <col min="31" max="32" width="5.109375" customWidth="1"/>
    <col min="33" max="33" width="2.109375" customWidth="1"/>
    <col min="34" max="35" width="5.109375" customWidth="1"/>
    <col min="36" max="36" width="2.109375" customWidth="1"/>
    <col min="37" max="38" width="5.109375" customWidth="1"/>
    <col min="39" max="39" width="2.109375" customWidth="1"/>
    <col min="40" max="40" width="5.109375" customWidth="1"/>
    <col min="41" max="41" width="9.5546875" customWidth="1"/>
    <col min="42" max="42" width="6.77734375" customWidth="1"/>
    <col min="43" max="43" width="14.44140625" customWidth="1"/>
  </cols>
  <sheetData>
    <row r="2" spans="2:43" ht="25.8" x14ac:dyDescent="0.5">
      <c r="B2" s="53" t="s">
        <v>40</v>
      </c>
    </row>
    <row r="3" spans="2:43" ht="15" thickBot="1" x14ac:dyDescent="0.35"/>
    <row r="4" spans="2:43" ht="36.6" thickBot="1" x14ac:dyDescent="0.4">
      <c r="B4" s="98" t="s">
        <v>31</v>
      </c>
      <c r="C4" s="100" t="str">
        <f>B6</f>
        <v>SVK Nový Jičín</v>
      </c>
      <c r="D4" s="96"/>
      <c r="E4" s="96"/>
      <c r="F4" s="96" t="str">
        <f>B11</f>
        <v>VO Slezská Orlice</v>
      </c>
      <c r="G4" s="96"/>
      <c r="H4" s="96"/>
      <c r="I4" s="96" t="str">
        <f>B16</f>
        <v xml:space="preserve">Green Volley </v>
      </c>
      <c r="J4" s="96"/>
      <c r="K4" s="96"/>
      <c r="L4" s="96" t="str">
        <f>B21</f>
        <v>Volejbal Ostrava</v>
      </c>
      <c r="M4" s="96"/>
      <c r="N4" s="96"/>
      <c r="O4" s="95" t="s">
        <v>1</v>
      </c>
      <c r="P4" s="96"/>
      <c r="Q4" s="97"/>
      <c r="R4" s="83" t="s">
        <v>3</v>
      </c>
      <c r="S4" s="93" t="s">
        <v>4</v>
      </c>
      <c r="T4" s="93" t="s">
        <v>5</v>
      </c>
      <c r="V4" s="55" t="s">
        <v>39</v>
      </c>
      <c r="W4" s="94" t="s">
        <v>7</v>
      </c>
      <c r="X4" s="87"/>
      <c r="Y4" s="89"/>
      <c r="Z4" s="86" t="s">
        <v>1</v>
      </c>
      <c r="AA4" s="87"/>
      <c r="AB4" s="88"/>
      <c r="AC4" s="86" t="s">
        <v>8</v>
      </c>
      <c r="AD4" s="87"/>
      <c r="AE4" s="88"/>
      <c r="AF4" s="86" t="s">
        <v>9</v>
      </c>
      <c r="AG4" s="87"/>
      <c r="AH4" s="88"/>
      <c r="AI4" s="86" t="s">
        <v>10</v>
      </c>
      <c r="AJ4" s="87"/>
      <c r="AK4" s="88"/>
      <c r="AL4" s="86" t="s">
        <v>2</v>
      </c>
      <c r="AM4" s="87"/>
      <c r="AN4" s="89"/>
      <c r="AO4" s="71" t="s">
        <v>41</v>
      </c>
      <c r="AP4" s="72" t="s">
        <v>11</v>
      </c>
      <c r="AQ4" s="73" t="s">
        <v>21</v>
      </c>
    </row>
    <row r="5" spans="2:43" ht="25.8" customHeight="1" thickBot="1" x14ac:dyDescent="0.4">
      <c r="B5" s="99"/>
      <c r="C5" s="101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0" t="s">
        <v>2</v>
      </c>
      <c r="P5" s="91"/>
      <c r="Q5" s="92"/>
      <c r="R5" s="85"/>
      <c r="S5" s="93"/>
      <c r="T5" s="93"/>
      <c r="V5" s="56" t="s">
        <v>12</v>
      </c>
      <c r="W5" s="57" t="str">
        <f>B6</f>
        <v>SVK Nový Jičín</v>
      </c>
      <c r="X5" s="58" t="s">
        <v>6</v>
      </c>
      <c r="Y5" s="59" t="str">
        <f>B21</f>
        <v>Volejbal Ostrava</v>
      </c>
      <c r="Z5" s="20"/>
      <c r="AA5" s="21" t="s">
        <v>0</v>
      </c>
      <c r="AB5" s="40"/>
      <c r="AC5" s="20"/>
      <c r="AD5" s="21" t="s">
        <v>0</v>
      </c>
      <c r="AE5" s="40"/>
      <c r="AF5" s="20"/>
      <c r="AG5" s="21" t="s">
        <v>0</v>
      </c>
      <c r="AH5" s="40"/>
      <c r="AI5" s="20"/>
      <c r="AJ5" s="21" t="s">
        <v>0</v>
      </c>
      <c r="AK5" s="40"/>
      <c r="AL5" s="18">
        <f>AI5+AF5+AC5</f>
        <v>0</v>
      </c>
      <c r="AM5" s="9" t="s">
        <v>0</v>
      </c>
      <c r="AN5" s="39">
        <f>AK5+AH5+AE5</f>
        <v>0</v>
      </c>
      <c r="AO5" s="68">
        <v>0.375</v>
      </c>
      <c r="AP5" s="69">
        <v>4</v>
      </c>
      <c r="AQ5" s="70" t="s">
        <v>38</v>
      </c>
    </row>
    <row r="6" spans="2:43" ht="18.600000000000001" thickBot="1" x14ac:dyDescent="0.4">
      <c r="B6" s="83" t="str">
        <f>'Seznam družstev'!B4</f>
        <v>SVK Nový Jičín</v>
      </c>
      <c r="C6" s="103"/>
      <c r="D6" s="104"/>
      <c r="E6" s="105"/>
      <c r="F6" s="106">
        <f>Z8</f>
        <v>0</v>
      </c>
      <c r="G6" s="107" t="s">
        <v>0</v>
      </c>
      <c r="H6" s="108">
        <f>AB8</f>
        <v>0</v>
      </c>
      <c r="I6" s="106">
        <v>2</v>
      </c>
      <c r="J6" s="107" t="s">
        <v>0</v>
      </c>
      <c r="K6" s="108">
        <f>Z10</f>
        <v>0</v>
      </c>
      <c r="L6" s="106">
        <v>2</v>
      </c>
      <c r="M6" s="109" t="s">
        <v>0</v>
      </c>
      <c r="N6" s="108">
        <v>0</v>
      </c>
      <c r="O6" s="110">
        <f>F6+I6+L6</f>
        <v>4</v>
      </c>
      <c r="P6" s="111" t="s">
        <v>0</v>
      </c>
      <c r="Q6" s="112">
        <f>H6+K6+N6</f>
        <v>0</v>
      </c>
      <c r="R6" s="113">
        <f>O6</f>
        <v>4</v>
      </c>
      <c r="S6" s="114">
        <f>O9/Q9</f>
        <v>1.6666666666666667</v>
      </c>
      <c r="T6" s="115"/>
      <c r="V6" s="60" t="s">
        <v>13</v>
      </c>
      <c r="W6" s="61" t="str">
        <f>B11</f>
        <v>VO Slezská Orlice</v>
      </c>
      <c r="X6" s="62" t="s">
        <v>6</v>
      </c>
      <c r="Y6" s="63" t="str">
        <f>B16</f>
        <v xml:space="preserve">Green Volley </v>
      </c>
      <c r="Z6" s="22"/>
      <c r="AA6" s="23" t="s">
        <v>0</v>
      </c>
      <c r="AB6" s="41"/>
      <c r="AC6" s="22"/>
      <c r="AD6" s="23" t="s">
        <v>0</v>
      </c>
      <c r="AE6" s="41"/>
      <c r="AF6" s="22"/>
      <c r="AG6" s="23" t="s">
        <v>0</v>
      </c>
      <c r="AH6" s="41"/>
      <c r="AI6" s="22"/>
      <c r="AJ6" s="23" t="s">
        <v>0</v>
      </c>
      <c r="AK6" s="41"/>
      <c r="AL6" s="13">
        <f t="shared" ref="AL6:AL9" si="0">AI6+AF6+AC6</f>
        <v>0</v>
      </c>
      <c r="AM6" s="11" t="s">
        <v>0</v>
      </c>
      <c r="AN6" s="24">
        <f t="shared" ref="AN6:AN10" si="1">AK6+AH6+AE6</f>
        <v>0</v>
      </c>
      <c r="AO6" s="17">
        <v>0.40625</v>
      </c>
      <c r="AP6" s="28">
        <v>4</v>
      </c>
      <c r="AQ6" s="26" t="s">
        <v>38</v>
      </c>
    </row>
    <row r="7" spans="2:43" ht="18.600000000000001" thickBot="1" x14ac:dyDescent="0.4">
      <c r="B7" s="84"/>
      <c r="C7" s="116"/>
      <c r="D7" s="117"/>
      <c r="E7" s="118"/>
      <c r="F7" s="119">
        <f>AC8</f>
        <v>0</v>
      </c>
      <c r="G7" s="120" t="s">
        <v>0</v>
      </c>
      <c r="H7" s="121">
        <f>AE8</f>
        <v>0</v>
      </c>
      <c r="I7" s="119">
        <v>25</v>
      </c>
      <c r="J7" s="122" t="s">
        <v>0</v>
      </c>
      <c r="K7" s="121">
        <v>14</v>
      </c>
      <c r="L7" s="119">
        <v>25</v>
      </c>
      <c r="M7" s="123" t="s">
        <v>0</v>
      </c>
      <c r="N7" s="121">
        <v>14</v>
      </c>
      <c r="O7" s="124"/>
      <c r="P7" s="125"/>
      <c r="Q7" s="126"/>
      <c r="R7" s="113"/>
      <c r="S7" s="114"/>
      <c r="T7" s="115"/>
      <c r="V7" s="60" t="s">
        <v>14</v>
      </c>
      <c r="W7" s="61" t="str">
        <f>B21</f>
        <v>Volejbal Ostrava</v>
      </c>
      <c r="X7" s="62" t="s">
        <v>6</v>
      </c>
      <c r="Y7" s="63" t="str">
        <f>B16</f>
        <v xml:space="preserve">Green Volley </v>
      </c>
      <c r="Z7" s="10"/>
      <c r="AA7" s="11" t="s">
        <v>0</v>
      </c>
      <c r="AB7" s="12"/>
      <c r="AC7" s="10"/>
      <c r="AD7" s="11" t="s">
        <v>0</v>
      </c>
      <c r="AE7" s="12"/>
      <c r="AF7" s="10"/>
      <c r="AG7" s="11" t="s">
        <v>0</v>
      </c>
      <c r="AH7" s="12"/>
      <c r="AI7" s="10"/>
      <c r="AJ7" s="11" t="s">
        <v>0</v>
      </c>
      <c r="AK7" s="12"/>
      <c r="AL7" s="13">
        <f t="shared" si="0"/>
        <v>0</v>
      </c>
      <c r="AM7" s="11" t="s">
        <v>0</v>
      </c>
      <c r="AN7" s="24">
        <f t="shared" si="1"/>
        <v>0</v>
      </c>
      <c r="AO7" s="17">
        <v>0.4375</v>
      </c>
      <c r="AP7" s="28">
        <v>4</v>
      </c>
      <c r="AQ7" s="26" t="s">
        <v>38</v>
      </c>
    </row>
    <row r="8" spans="2:43" ht="18.600000000000001" thickBot="1" x14ac:dyDescent="0.4">
      <c r="B8" s="84"/>
      <c r="C8" s="116"/>
      <c r="D8" s="117"/>
      <c r="E8" s="118"/>
      <c r="F8" s="119">
        <f>AF8</f>
        <v>0</v>
      </c>
      <c r="G8" s="120" t="s">
        <v>0</v>
      </c>
      <c r="H8" s="121">
        <f>AH8</f>
        <v>0</v>
      </c>
      <c r="I8" s="119">
        <v>25</v>
      </c>
      <c r="J8" s="122" t="s">
        <v>0</v>
      </c>
      <c r="K8" s="121">
        <v>17</v>
      </c>
      <c r="L8" s="119">
        <v>25</v>
      </c>
      <c r="M8" s="123" t="s">
        <v>0</v>
      </c>
      <c r="N8" s="121">
        <v>15</v>
      </c>
      <c r="O8" s="124"/>
      <c r="P8" s="125"/>
      <c r="Q8" s="126"/>
      <c r="R8" s="113"/>
      <c r="S8" s="114"/>
      <c r="T8" s="115"/>
      <c r="V8" s="60" t="s">
        <v>15</v>
      </c>
      <c r="W8" s="61" t="str">
        <f>B6</f>
        <v>SVK Nový Jičín</v>
      </c>
      <c r="X8" s="62" t="s">
        <v>6</v>
      </c>
      <c r="Y8" s="63" t="str">
        <f>B11</f>
        <v>VO Slezská Orlice</v>
      </c>
      <c r="Z8" s="10"/>
      <c r="AA8" s="11" t="s">
        <v>0</v>
      </c>
      <c r="AB8" s="12"/>
      <c r="AC8" s="10"/>
      <c r="AD8" s="11" t="s">
        <v>0</v>
      </c>
      <c r="AE8" s="12"/>
      <c r="AF8" s="10"/>
      <c r="AG8" s="11" t="s">
        <v>0</v>
      </c>
      <c r="AH8" s="12"/>
      <c r="AI8" s="10"/>
      <c r="AJ8" s="11" t="s">
        <v>0</v>
      </c>
      <c r="AK8" s="12"/>
      <c r="AL8" s="13">
        <f t="shared" si="0"/>
        <v>0</v>
      </c>
      <c r="AM8" s="11" t="s">
        <v>0</v>
      </c>
      <c r="AN8" s="24">
        <f t="shared" si="1"/>
        <v>0</v>
      </c>
      <c r="AO8" s="17">
        <v>0.46875</v>
      </c>
      <c r="AP8" s="28">
        <v>4</v>
      </c>
      <c r="AQ8" s="26" t="s">
        <v>38</v>
      </c>
    </row>
    <row r="9" spans="2:43" ht="18.600000000000001" thickBot="1" x14ac:dyDescent="0.4">
      <c r="B9" s="84"/>
      <c r="C9" s="116"/>
      <c r="D9" s="117"/>
      <c r="E9" s="118"/>
      <c r="F9" s="119">
        <f>AI8</f>
        <v>0</v>
      </c>
      <c r="G9" s="120" t="s">
        <v>0</v>
      </c>
      <c r="H9" s="121">
        <f>AK8</f>
        <v>0</v>
      </c>
      <c r="I9" s="119">
        <f>AK10</f>
        <v>0</v>
      </c>
      <c r="J9" s="122" t="s">
        <v>0</v>
      </c>
      <c r="K9" s="121">
        <f>AI10</f>
        <v>0</v>
      </c>
      <c r="L9" s="119">
        <f>AI5</f>
        <v>0</v>
      </c>
      <c r="M9" s="123" t="s">
        <v>0</v>
      </c>
      <c r="N9" s="121">
        <f>AK5</f>
        <v>0</v>
      </c>
      <c r="O9" s="124">
        <f>F10+I10+L10</f>
        <v>100</v>
      </c>
      <c r="P9" s="125" t="s">
        <v>0</v>
      </c>
      <c r="Q9" s="126">
        <f>H10+K10+N10</f>
        <v>60</v>
      </c>
      <c r="R9" s="113"/>
      <c r="S9" s="114"/>
      <c r="T9" s="115"/>
      <c r="V9" s="60" t="s">
        <v>16</v>
      </c>
      <c r="W9" s="61" t="str">
        <f>B11</f>
        <v>VO Slezská Orlice</v>
      </c>
      <c r="X9" s="62" t="s">
        <v>6</v>
      </c>
      <c r="Y9" s="63" t="str">
        <f>B21</f>
        <v>Volejbal Ostrava</v>
      </c>
      <c r="Z9" s="10"/>
      <c r="AA9" s="11" t="s">
        <v>0</v>
      </c>
      <c r="AB9" s="12"/>
      <c r="AC9" s="10"/>
      <c r="AD9" s="11" t="s">
        <v>0</v>
      </c>
      <c r="AE9" s="12"/>
      <c r="AF9" s="10"/>
      <c r="AG9" s="11" t="s">
        <v>0</v>
      </c>
      <c r="AH9" s="12"/>
      <c r="AI9" s="10"/>
      <c r="AJ9" s="11" t="s">
        <v>0</v>
      </c>
      <c r="AK9" s="12"/>
      <c r="AL9" s="13">
        <f t="shared" si="0"/>
        <v>0</v>
      </c>
      <c r="AM9" s="11" t="s">
        <v>0</v>
      </c>
      <c r="AN9" s="24">
        <f t="shared" si="1"/>
        <v>0</v>
      </c>
      <c r="AO9" s="17">
        <v>0.5</v>
      </c>
      <c r="AP9" s="28">
        <v>4</v>
      </c>
      <c r="AQ9" s="26" t="s">
        <v>38</v>
      </c>
    </row>
    <row r="10" spans="2:43" ht="18.600000000000001" thickBot="1" x14ac:dyDescent="0.4">
      <c r="B10" s="85"/>
      <c r="C10" s="127"/>
      <c r="D10" s="128"/>
      <c r="E10" s="129"/>
      <c r="F10" s="130">
        <f>SUM(F7:F9)</f>
        <v>0</v>
      </c>
      <c r="G10" s="131" t="s">
        <v>0</v>
      </c>
      <c r="H10" s="132">
        <f>SUM(H7:H9)</f>
        <v>0</v>
      </c>
      <c r="I10" s="130">
        <f>SUM(I7:I9)</f>
        <v>50</v>
      </c>
      <c r="J10" s="131" t="s">
        <v>0</v>
      </c>
      <c r="K10" s="132">
        <f>SUM(K7:K9)</f>
        <v>31</v>
      </c>
      <c r="L10" s="130">
        <f>SUM(L7:L9)</f>
        <v>50</v>
      </c>
      <c r="M10" s="131" t="s">
        <v>0</v>
      </c>
      <c r="N10" s="132">
        <f>SUM(N7:N9)</f>
        <v>29</v>
      </c>
      <c r="O10" s="133"/>
      <c r="P10" s="134"/>
      <c r="Q10" s="135"/>
      <c r="R10" s="113"/>
      <c r="S10" s="114"/>
      <c r="T10" s="115"/>
      <c r="V10" s="64" t="s">
        <v>17</v>
      </c>
      <c r="W10" s="65" t="str">
        <f>B16</f>
        <v xml:space="preserve">Green Volley </v>
      </c>
      <c r="X10" s="66" t="s">
        <v>6</v>
      </c>
      <c r="Y10" s="67" t="str">
        <f>B6</f>
        <v>SVK Nový Jičín</v>
      </c>
      <c r="Z10" s="14"/>
      <c r="AA10" s="15" t="s">
        <v>0</v>
      </c>
      <c r="AB10" s="16"/>
      <c r="AC10" s="14"/>
      <c r="AD10" s="15" t="s">
        <v>0</v>
      </c>
      <c r="AE10" s="16"/>
      <c r="AF10" s="14"/>
      <c r="AG10" s="15" t="s">
        <v>0</v>
      </c>
      <c r="AH10" s="16"/>
      <c r="AI10" s="14"/>
      <c r="AJ10" s="15" t="s">
        <v>0</v>
      </c>
      <c r="AK10" s="16"/>
      <c r="AL10" s="14">
        <f>AI10+AF10+AC10</f>
        <v>0</v>
      </c>
      <c r="AM10" s="15" t="s">
        <v>0</v>
      </c>
      <c r="AN10" s="25">
        <f t="shared" si="1"/>
        <v>0</v>
      </c>
      <c r="AO10" s="19">
        <v>0.53125</v>
      </c>
      <c r="AP10" s="45">
        <v>4</v>
      </c>
      <c r="AQ10" s="27" t="s">
        <v>38</v>
      </c>
    </row>
    <row r="11" spans="2:43" ht="15" thickBot="1" x14ac:dyDescent="0.35">
      <c r="B11" s="83" t="str">
        <f>'Seznam družstev'!B5</f>
        <v>VO Slezská Orlice</v>
      </c>
      <c r="C11" s="106">
        <f>H6</f>
        <v>0</v>
      </c>
      <c r="D11" s="109" t="s">
        <v>0</v>
      </c>
      <c r="E11" s="108">
        <f>F6</f>
        <v>0</v>
      </c>
      <c r="F11" s="103"/>
      <c r="G11" s="104"/>
      <c r="H11" s="105"/>
      <c r="I11" s="106">
        <f>Z6</f>
        <v>0</v>
      </c>
      <c r="J11" s="107" t="s">
        <v>0</v>
      </c>
      <c r="K11" s="108">
        <f>AB6</f>
        <v>0</v>
      </c>
      <c r="L11" s="106">
        <f>Z9</f>
        <v>0</v>
      </c>
      <c r="M11" s="109" t="s">
        <v>0</v>
      </c>
      <c r="N11" s="108">
        <f>AB9</f>
        <v>0</v>
      </c>
      <c r="O11" s="110">
        <f>L11+I11+C11</f>
        <v>0</v>
      </c>
      <c r="P11" s="111" t="s">
        <v>0</v>
      </c>
      <c r="Q11" s="112">
        <f>N11+K11+E11</f>
        <v>0</v>
      </c>
      <c r="R11" s="113">
        <f>O11</f>
        <v>0</v>
      </c>
      <c r="S11" s="114" t="e">
        <f>O14/Q14</f>
        <v>#DIV/0!</v>
      </c>
      <c r="T11" s="115"/>
    </row>
    <row r="12" spans="2:43" ht="15" thickBot="1" x14ac:dyDescent="0.35">
      <c r="B12" s="84"/>
      <c r="C12" s="119">
        <f>H7</f>
        <v>0</v>
      </c>
      <c r="D12" s="123" t="s">
        <v>0</v>
      </c>
      <c r="E12" s="121">
        <f>F7</f>
        <v>0</v>
      </c>
      <c r="F12" s="116"/>
      <c r="G12" s="117"/>
      <c r="H12" s="118"/>
      <c r="I12" s="119">
        <f>AC6</f>
        <v>0</v>
      </c>
      <c r="J12" s="122" t="s">
        <v>0</v>
      </c>
      <c r="K12" s="121">
        <f>AE6</f>
        <v>0</v>
      </c>
      <c r="L12" s="119">
        <f>AC9</f>
        <v>0</v>
      </c>
      <c r="M12" s="123" t="s">
        <v>0</v>
      </c>
      <c r="N12" s="121">
        <f>AE9</f>
        <v>0</v>
      </c>
      <c r="O12" s="124"/>
      <c r="P12" s="125"/>
      <c r="Q12" s="126"/>
      <c r="R12" s="113"/>
      <c r="S12" s="114"/>
      <c r="T12" s="115"/>
      <c r="W12" s="1"/>
      <c r="X12" s="1"/>
      <c r="Y12" s="1"/>
    </row>
    <row r="13" spans="2:43" ht="15" thickBot="1" x14ac:dyDescent="0.35">
      <c r="B13" s="84"/>
      <c r="C13" s="119">
        <f>H8</f>
        <v>0</v>
      </c>
      <c r="D13" s="123" t="s">
        <v>0</v>
      </c>
      <c r="E13" s="121">
        <f>F8</f>
        <v>0</v>
      </c>
      <c r="F13" s="116"/>
      <c r="G13" s="117"/>
      <c r="H13" s="118"/>
      <c r="I13" s="119">
        <f>AF6</f>
        <v>0</v>
      </c>
      <c r="J13" s="120" t="s">
        <v>0</v>
      </c>
      <c r="K13" s="121">
        <f>AH6</f>
        <v>0</v>
      </c>
      <c r="L13" s="119">
        <f>AF9</f>
        <v>0</v>
      </c>
      <c r="M13" s="123" t="s">
        <v>0</v>
      </c>
      <c r="N13" s="121">
        <f>AH9</f>
        <v>0</v>
      </c>
      <c r="O13" s="124"/>
      <c r="P13" s="125"/>
      <c r="Q13" s="126"/>
      <c r="R13" s="113"/>
      <c r="S13" s="114"/>
      <c r="T13" s="115"/>
    </row>
    <row r="14" spans="2:43" ht="15" thickBot="1" x14ac:dyDescent="0.35">
      <c r="B14" s="84"/>
      <c r="C14" s="119">
        <f>H9</f>
        <v>0</v>
      </c>
      <c r="D14" s="123" t="s">
        <v>0</v>
      </c>
      <c r="E14" s="121">
        <f>F9</f>
        <v>0</v>
      </c>
      <c r="F14" s="116"/>
      <c r="G14" s="117"/>
      <c r="H14" s="118"/>
      <c r="I14" s="119">
        <f>AI6</f>
        <v>0</v>
      </c>
      <c r="J14" s="136" t="s">
        <v>0</v>
      </c>
      <c r="K14" s="121">
        <f>AK6</f>
        <v>0</v>
      </c>
      <c r="L14" s="119">
        <f>AI9</f>
        <v>0</v>
      </c>
      <c r="M14" s="123" t="s">
        <v>0</v>
      </c>
      <c r="N14" s="121">
        <f>AK9</f>
        <v>0</v>
      </c>
      <c r="O14" s="124">
        <f>L15+I15+C15</f>
        <v>0</v>
      </c>
      <c r="P14" s="125" t="s">
        <v>0</v>
      </c>
      <c r="Q14" s="126">
        <f>N15+K15+E15</f>
        <v>0</v>
      </c>
      <c r="R14" s="113"/>
      <c r="S14" s="114"/>
      <c r="T14" s="115"/>
      <c r="W14" s="79"/>
      <c r="X14" s="79"/>
      <c r="Y14" s="79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"/>
      <c r="AP14" s="7"/>
    </row>
    <row r="15" spans="2:43" ht="15" thickBot="1" x14ac:dyDescent="0.35">
      <c r="B15" s="85"/>
      <c r="C15" s="130">
        <f>SUM(C12:C14)</f>
        <v>0</v>
      </c>
      <c r="D15" s="131" t="s">
        <v>0</v>
      </c>
      <c r="E15" s="132">
        <f>SUM(E12:E14)</f>
        <v>0</v>
      </c>
      <c r="F15" s="127"/>
      <c r="G15" s="128"/>
      <c r="H15" s="129"/>
      <c r="I15" s="130">
        <f>SUM(I12:I14)</f>
        <v>0</v>
      </c>
      <c r="J15" s="137" t="s">
        <v>0</v>
      </c>
      <c r="K15" s="132">
        <f>SUM(K12:K14)</f>
        <v>0</v>
      </c>
      <c r="L15" s="130">
        <f>SUM(L12:L14)</f>
        <v>0</v>
      </c>
      <c r="M15" s="131" t="s">
        <v>0</v>
      </c>
      <c r="N15" s="132">
        <f>AO14+SUM(N12:N14)</f>
        <v>0</v>
      </c>
      <c r="O15" s="133"/>
      <c r="P15" s="134"/>
      <c r="Q15" s="135"/>
      <c r="R15" s="113"/>
      <c r="S15" s="114"/>
      <c r="T15" s="115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3"/>
      <c r="AP15" s="44"/>
    </row>
    <row r="16" spans="2:43" ht="15" thickBot="1" x14ac:dyDescent="0.35">
      <c r="B16" s="83" t="str">
        <f>'Seznam družstev'!B6</f>
        <v xml:space="preserve">Green Volley </v>
      </c>
      <c r="C16" s="106">
        <f>K6</f>
        <v>0</v>
      </c>
      <c r="D16" s="109" t="s">
        <v>0</v>
      </c>
      <c r="E16" s="108">
        <f>I6</f>
        <v>2</v>
      </c>
      <c r="F16" s="106">
        <f>K11</f>
        <v>0</v>
      </c>
      <c r="G16" s="109" t="s">
        <v>0</v>
      </c>
      <c r="H16" s="108">
        <f>I11</f>
        <v>0</v>
      </c>
      <c r="I16" s="103"/>
      <c r="J16" s="104"/>
      <c r="K16" s="105"/>
      <c r="L16" s="106">
        <v>1</v>
      </c>
      <c r="M16" s="109" t="s">
        <v>0</v>
      </c>
      <c r="N16" s="108">
        <v>1</v>
      </c>
      <c r="O16" s="110">
        <f>L16+F16+C16</f>
        <v>1</v>
      </c>
      <c r="P16" s="111" t="s">
        <v>0</v>
      </c>
      <c r="Q16" s="112">
        <f>N16+H16+E16</f>
        <v>3</v>
      </c>
      <c r="R16" s="113">
        <f>O16</f>
        <v>1</v>
      </c>
      <c r="S16" s="114">
        <f>O19/Q19</f>
        <v>0.79381443298969068</v>
      </c>
      <c r="T16" s="115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3"/>
      <c r="AP16" s="44"/>
    </row>
    <row r="17" spans="2:42" ht="15" thickBot="1" x14ac:dyDescent="0.35">
      <c r="B17" s="84"/>
      <c r="C17" s="119">
        <f>K7</f>
        <v>14</v>
      </c>
      <c r="D17" s="123" t="s">
        <v>0</v>
      </c>
      <c r="E17" s="121">
        <f>I7</f>
        <v>25</v>
      </c>
      <c r="F17" s="119">
        <f>K12</f>
        <v>0</v>
      </c>
      <c r="G17" s="123" t="s">
        <v>0</v>
      </c>
      <c r="H17" s="121">
        <f>I12</f>
        <v>0</v>
      </c>
      <c r="I17" s="116"/>
      <c r="J17" s="117"/>
      <c r="K17" s="118"/>
      <c r="L17" s="119">
        <v>21</v>
      </c>
      <c r="M17" s="123" t="s">
        <v>0</v>
      </c>
      <c r="N17" s="121">
        <v>25</v>
      </c>
      <c r="O17" s="124"/>
      <c r="P17" s="125"/>
      <c r="Q17" s="126"/>
      <c r="R17" s="113"/>
      <c r="S17" s="114"/>
      <c r="T17" s="115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7"/>
      <c r="AP17" s="7"/>
    </row>
    <row r="18" spans="2:42" ht="15" thickBot="1" x14ac:dyDescent="0.35">
      <c r="B18" s="84"/>
      <c r="C18" s="119">
        <f>K8</f>
        <v>17</v>
      </c>
      <c r="D18" s="123" t="s">
        <v>0</v>
      </c>
      <c r="E18" s="121">
        <f>I8</f>
        <v>25</v>
      </c>
      <c r="F18" s="119">
        <f>K13</f>
        <v>0</v>
      </c>
      <c r="G18" s="123" t="s">
        <v>0</v>
      </c>
      <c r="H18" s="121">
        <f>I13</f>
        <v>0</v>
      </c>
      <c r="I18" s="116"/>
      <c r="J18" s="117"/>
      <c r="K18" s="118"/>
      <c r="L18" s="119">
        <v>25</v>
      </c>
      <c r="M18" s="123" t="s">
        <v>0</v>
      </c>
      <c r="N18" s="121">
        <v>22</v>
      </c>
      <c r="O18" s="124"/>
      <c r="P18" s="125"/>
      <c r="Q18" s="126"/>
      <c r="R18" s="113"/>
      <c r="S18" s="114"/>
      <c r="T18" s="115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7"/>
      <c r="AP18" s="7"/>
    </row>
    <row r="19" spans="2:42" ht="15" thickBot="1" x14ac:dyDescent="0.35">
      <c r="B19" s="84"/>
      <c r="C19" s="119">
        <f>K9</f>
        <v>0</v>
      </c>
      <c r="D19" s="123" t="s">
        <v>0</v>
      </c>
      <c r="E19" s="121">
        <f>I9</f>
        <v>0</v>
      </c>
      <c r="F19" s="119">
        <f>K14</f>
        <v>0</v>
      </c>
      <c r="G19" s="123" t="s">
        <v>0</v>
      </c>
      <c r="H19" s="121">
        <f>I14</f>
        <v>0</v>
      </c>
      <c r="I19" s="116"/>
      <c r="J19" s="117"/>
      <c r="K19" s="118"/>
      <c r="L19" s="119">
        <f>AK7</f>
        <v>0</v>
      </c>
      <c r="M19" s="123" t="s">
        <v>0</v>
      </c>
      <c r="N19" s="121">
        <f>AI7</f>
        <v>0</v>
      </c>
      <c r="O19" s="124">
        <f>L20+F20+C20</f>
        <v>77</v>
      </c>
      <c r="P19" s="125" t="s">
        <v>0</v>
      </c>
      <c r="Q19" s="126">
        <f>N20+H20+E20</f>
        <v>97</v>
      </c>
      <c r="R19" s="113"/>
      <c r="S19" s="114"/>
      <c r="T19" s="115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2:42" ht="15" thickBot="1" x14ac:dyDescent="0.35">
      <c r="B20" s="85"/>
      <c r="C20" s="130">
        <f>SUM(C17:C19)</f>
        <v>31</v>
      </c>
      <c r="D20" s="131" t="s">
        <v>0</v>
      </c>
      <c r="E20" s="132">
        <f>SUM(E17:E19)</f>
        <v>50</v>
      </c>
      <c r="F20" s="130">
        <f>SUM(F17:F19)</f>
        <v>0</v>
      </c>
      <c r="G20" s="131" t="s">
        <v>0</v>
      </c>
      <c r="H20" s="132">
        <f>SUM(H17:H19)</f>
        <v>0</v>
      </c>
      <c r="I20" s="127"/>
      <c r="J20" s="128"/>
      <c r="K20" s="129"/>
      <c r="L20" s="130">
        <f>SUM(L17:L19)</f>
        <v>46</v>
      </c>
      <c r="M20" s="131" t="s">
        <v>0</v>
      </c>
      <c r="N20" s="132">
        <f>SUM(N17:N19)</f>
        <v>47</v>
      </c>
      <c r="O20" s="133"/>
      <c r="P20" s="134"/>
      <c r="Q20" s="135"/>
      <c r="R20" s="113"/>
      <c r="S20" s="114"/>
      <c r="T20" s="115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2:42" ht="15" thickBot="1" x14ac:dyDescent="0.35">
      <c r="B21" s="80" t="str">
        <f>'Seznam družstev'!B7</f>
        <v>Volejbal Ostrava</v>
      </c>
      <c r="C21" s="106">
        <f>N6</f>
        <v>0</v>
      </c>
      <c r="D21" s="109" t="s">
        <v>0</v>
      </c>
      <c r="E21" s="108">
        <f>L6</f>
        <v>2</v>
      </c>
      <c r="F21" s="106">
        <f>N11</f>
        <v>0</v>
      </c>
      <c r="G21" s="109" t="s">
        <v>0</v>
      </c>
      <c r="H21" s="108">
        <f>L11</f>
        <v>0</v>
      </c>
      <c r="I21" s="106">
        <v>1</v>
      </c>
      <c r="J21" s="109" t="s">
        <v>0</v>
      </c>
      <c r="K21" s="108">
        <v>1</v>
      </c>
      <c r="L21" s="103"/>
      <c r="M21" s="104"/>
      <c r="N21" s="105"/>
      <c r="O21" s="110">
        <f>I21+F21+C21</f>
        <v>1</v>
      </c>
      <c r="P21" s="111" t="s">
        <v>0</v>
      </c>
      <c r="Q21" s="112">
        <f>K21+H21+E21</f>
        <v>3</v>
      </c>
      <c r="R21" s="113">
        <f>O21</f>
        <v>1</v>
      </c>
      <c r="S21" s="114">
        <f>O24/Q24</f>
        <v>0.79166666666666663</v>
      </c>
      <c r="T21" s="115"/>
      <c r="W21" s="79"/>
      <c r="X21" s="79"/>
      <c r="Y21" s="79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"/>
      <c r="AP21" s="7"/>
    </row>
    <row r="22" spans="2:42" ht="15" thickBot="1" x14ac:dyDescent="0.35">
      <c r="B22" s="81"/>
      <c r="C22" s="119">
        <f>N7</f>
        <v>14</v>
      </c>
      <c r="D22" s="123" t="s">
        <v>0</v>
      </c>
      <c r="E22" s="121">
        <f>L7</f>
        <v>25</v>
      </c>
      <c r="F22" s="119">
        <f>N12</f>
        <v>0</v>
      </c>
      <c r="G22" s="123" t="s">
        <v>0</v>
      </c>
      <c r="H22" s="121">
        <f>L12</f>
        <v>0</v>
      </c>
      <c r="I22" s="119">
        <v>25</v>
      </c>
      <c r="J22" s="123" t="s">
        <v>0</v>
      </c>
      <c r="K22" s="121">
        <v>21</v>
      </c>
      <c r="L22" s="116"/>
      <c r="M22" s="117"/>
      <c r="N22" s="118"/>
      <c r="O22" s="124"/>
      <c r="P22" s="125"/>
      <c r="Q22" s="126"/>
      <c r="R22" s="113"/>
      <c r="S22" s="114"/>
      <c r="T22" s="115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7"/>
      <c r="AP22" s="7"/>
    </row>
    <row r="23" spans="2:42" ht="15" thickBot="1" x14ac:dyDescent="0.35">
      <c r="B23" s="81"/>
      <c r="C23" s="119">
        <f>N8</f>
        <v>15</v>
      </c>
      <c r="D23" s="123" t="s">
        <v>0</v>
      </c>
      <c r="E23" s="121">
        <f>L8</f>
        <v>25</v>
      </c>
      <c r="F23" s="119">
        <f>N13</f>
        <v>0</v>
      </c>
      <c r="G23" s="123" t="s">
        <v>0</v>
      </c>
      <c r="H23" s="121">
        <f>L13</f>
        <v>0</v>
      </c>
      <c r="I23" s="119">
        <v>22</v>
      </c>
      <c r="J23" s="123" t="s">
        <v>0</v>
      </c>
      <c r="K23" s="121">
        <v>25</v>
      </c>
      <c r="L23" s="116"/>
      <c r="M23" s="117"/>
      <c r="N23" s="118"/>
      <c r="O23" s="124"/>
      <c r="P23" s="125"/>
      <c r="Q23" s="126"/>
      <c r="R23" s="113"/>
      <c r="S23" s="114"/>
      <c r="T23" s="115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7"/>
      <c r="AP23" s="7"/>
    </row>
    <row r="24" spans="2:42" ht="15" thickBot="1" x14ac:dyDescent="0.35">
      <c r="B24" s="81"/>
      <c r="C24" s="119">
        <f>N9</f>
        <v>0</v>
      </c>
      <c r="D24" s="123" t="s">
        <v>0</v>
      </c>
      <c r="E24" s="121">
        <f>L9</f>
        <v>0</v>
      </c>
      <c r="F24" s="119">
        <f>N14</f>
        <v>0</v>
      </c>
      <c r="G24" s="123" t="s">
        <v>0</v>
      </c>
      <c r="H24" s="121">
        <f>L14</f>
        <v>0</v>
      </c>
      <c r="I24" s="119">
        <f>N19</f>
        <v>0</v>
      </c>
      <c r="J24" s="123" t="s">
        <v>0</v>
      </c>
      <c r="K24" s="121">
        <f>L19</f>
        <v>0</v>
      </c>
      <c r="L24" s="116"/>
      <c r="M24" s="117"/>
      <c r="N24" s="118"/>
      <c r="O24" s="124">
        <f>I25+F25+C25</f>
        <v>76</v>
      </c>
      <c r="P24" s="125" t="s">
        <v>0</v>
      </c>
      <c r="Q24" s="126">
        <f>K25+H25+E25</f>
        <v>96</v>
      </c>
      <c r="R24" s="113"/>
      <c r="S24" s="114"/>
      <c r="T24" s="115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2:42" ht="15" thickBot="1" x14ac:dyDescent="0.35">
      <c r="B25" s="82"/>
      <c r="C25" s="130">
        <f>SUM(C22:C24)</f>
        <v>29</v>
      </c>
      <c r="D25" s="131" t="s">
        <v>0</v>
      </c>
      <c r="E25" s="132">
        <f>SUM(E22:E24)</f>
        <v>50</v>
      </c>
      <c r="F25" s="130">
        <f>SUM(F22:F24)</f>
        <v>0</v>
      </c>
      <c r="G25" s="131" t="s">
        <v>0</v>
      </c>
      <c r="H25" s="132">
        <f>SUM(H22:H24)</f>
        <v>0</v>
      </c>
      <c r="I25" s="130">
        <f>SUM(I22:I24)</f>
        <v>47</v>
      </c>
      <c r="J25" s="131" t="s">
        <v>0</v>
      </c>
      <c r="K25" s="132">
        <f>SUM(K22:K24)</f>
        <v>46</v>
      </c>
      <c r="L25" s="127"/>
      <c r="M25" s="128"/>
      <c r="N25" s="129"/>
      <c r="O25" s="133"/>
      <c r="P25" s="134"/>
      <c r="Q25" s="135"/>
      <c r="R25" s="113"/>
      <c r="S25" s="114"/>
      <c r="T25" s="115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2:42" x14ac:dyDescent="0.3">
      <c r="W26" s="79"/>
      <c r="X26" s="79"/>
      <c r="Y26" s="79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"/>
      <c r="AP26" s="7"/>
    </row>
    <row r="27" spans="2:42" x14ac:dyDescent="0.3"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7"/>
      <c r="AP27" s="7"/>
    </row>
    <row r="28" spans="2:42" x14ac:dyDescent="0.3"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2:42" x14ac:dyDescent="0.3">
      <c r="W29" s="79"/>
      <c r="X29" s="79"/>
      <c r="Y29" s="79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"/>
      <c r="AP29" s="7"/>
    </row>
    <row r="30" spans="2:42" x14ac:dyDescent="0.3"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7"/>
      <c r="AP30" s="7"/>
    </row>
    <row r="33" spans="21:24" ht="15.6" x14ac:dyDescent="0.3">
      <c r="U33" s="2"/>
      <c r="V33" s="2"/>
      <c r="W33" s="2"/>
      <c r="X33" s="3"/>
    </row>
    <row r="34" spans="21:24" ht="15.6" x14ac:dyDescent="0.3">
      <c r="U34" s="2"/>
      <c r="V34" s="2"/>
      <c r="W34" s="2"/>
      <c r="X34" s="3"/>
    </row>
    <row r="35" spans="21:24" ht="15.6" x14ac:dyDescent="0.3">
      <c r="U35" s="2"/>
      <c r="V35" s="2"/>
      <c r="W35" s="2"/>
      <c r="X35" s="3"/>
    </row>
    <row r="36" spans="21:24" ht="15.6" x14ac:dyDescent="0.3">
      <c r="U36" s="2"/>
      <c r="V36" s="2"/>
      <c r="W36" s="2"/>
      <c r="X36" s="3"/>
    </row>
    <row r="37" spans="21:24" ht="15.6" x14ac:dyDescent="0.3">
      <c r="U37" s="4"/>
      <c r="V37" s="4"/>
      <c r="W37" s="4"/>
      <c r="X37" s="5"/>
    </row>
    <row r="38" spans="21:24" ht="15.6" x14ac:dyDescent="0.3">
      <c r="U38" s="4"/>
      <c r="V38" s="4"/>
      <c r="W38" s="4"/>
      <c r="X38" s="5"/>
    </row>
    <row r="39" spans="21:24" x14ac:dyDescent="0.3">
      <c r="U39" s="6"/>
      <c r="V39" s="6"/>
      <c r="W39" s="6"/>
      <c r="X39" s="5"/>
    </row>
    <row r="40" spans="21:24" ht="15.6" x14ac:dyDescent="0.3">
      <c r="U40" s="4"/>
      <c r="V40" s="4"/>
      <c r="W40" s="5"/>
      <c r="X40" s="5"/>
    </row>
    <row r="41" spans="21:24" x14ac:dyDescent="0.3">
      <c r="U41" s="5"/>
      <c r="V41" s="5"/>
      <c r="W41" s="5"/>
      <c r="X41" s="5"/>
    </row>
    <row r="42" spans="21:24" x14ac:dyDescent="0.3">
      <c r="U42" s="5"/>
      <c r="V42" s="5"/>
      <c r="W42" s="5"/>
      <c r="X42" s="5"/>
    </row>
    <row r="43" spans="21:24" x14ac:dyDescent="0.3">
      <c r="U43" s="5"/>
      <c r="V43" s="5"/>
      <c r="W43" s="5"/>
      <c r="X43" s="5"/>
    </row>
    <row r="44" spans="21:24" x14ac:dyDescent="0.3">
      <c r="U44" s="5"/>
      <c r="V44" s="5"/>
      <c r="W44" s="5"/>
      <c r="X44" s="5"/>
    </row>
    <row r="45" spans="21:24" x14ac:dyDescent="0.3">
      <c r="U45" s="5"/>
      <c r="V45" s="5"/>
      <c r="W45" s="5"/>
      <c r="X45" s="5"/>
    </row>
    <row r="46" spans="21:24" x14ac:dyDescent="0.3">
      <c r="U46" s="5"/>
      <c r="V46" s="5"/>
      <c r="W46" s="5"/>
      <c r="X46" s="5"/>
    </row>
  </sheetData>
  <mergeCells count="84">
    <mergeCell ref="O4:Q4"/>
    <mergeCell ref="B4:B5"/>
    <mergeCell ref="C4:E5"/>
    <mergeCell ref="F4:H5"/>
    <mergeCell ref="I4:K5"/>
    <mergeCell ref="L4:N5"/>
    <mergeCell ref="AF4:AH4"/>
    <mergeCell ref="AI4:AK4"/>
    <mergeCell ref="AL4:AN4"/>
    <mergeCell ref="O5:Q5"/>
    <mergeCell ref="B6:B10"/>
    <mergeCell ref="C6:E10"/>
    <mergeCell ref="O6:O8"/>
    <mergeCell ref="P6:P8"/>
    <mergeCell ref="Q6:Q8"/>
    <mergeCell ref="R6:R10"/>
    <mergeCell ref="R4:R5"/>
    <mergeCell ref="S4:S5"/>
    <mergeCell ref="T4:T5"/>
    <mergeCell ref="W4:Y4"/>
    <mergeCell ref="Z4:AB4"/>
    <mergeCell ref="AC4:AE4"/>
    <mergeCell ref="B11:B15"/>
    <mergeCell ref="F11:H15"/>
    <mergeCell ref="O11:O13"/>
    <mergeCell ref="P11:P13"/>
    <mergeCell ref="Q11:Q13"/>
    <mergeCell ref="S6:S10"/>
    <mergeCell ref="T6:T10"/>
    <mergeCell ref="O9:O10"/>
    <mergeCell ref="P9:P10"/>
    <mergeCell ref="Q9:Q10"/>
    <mergeCell ref="AL14:AN14"/>
    <mergeCell ref="R11:R15"/>
    <mergeCell ref="S11:S15"/>
    <mergeCell ref="T11:T15"/>
    <mergeCell ref="O14:O15"/>
    <mergeCell ref="P14:P15"/>
    <mergeCell ref="Q14:Q15"/>
    <mergeCell ref="W14:Y14"/>
    <mergeCell ref="Z14:AB14"/>
    <mergeCell ref="AC14:AE14"/>
    <mergeCell ref="AF14:AH14"/>
    <mergeCell ref="AI14:AK14"/>
    <mergeCell ref="B16:B20"/>
    <mergeCell ref="I16:K20"/>
    <mergeCell ref="O16:O18"/>
    <mergeCell ref="P16:P18"/>
    <mergeCell ref="Q16:Q18"/>
    <mergeCell ref="B21:B25"/>
    <mergeCell ref="L21:N25"/>
    <mergeCell ref="O21:O23"/>
    <mergeCell ref="P21:P23"/>
    <mergeCell ref="Q21:Q23"/>
    <mergeCell ref="S16:S20"/>
    <mergeCell ref="T16:T20"/>
    <mergeCell ref="O19:O20"/>
    <mergeCell ref="P19:P20"/>
    <mergeCell ref="Q19:Q20"/>
    <mergeCell ref="R16:R20"/>
    <mergeCell ref="AF21:AH21"/>
    <mergeCell ref="AI21:AK21"/>
    <mergeCell ref="AL21:AN21"/>
    <mergeCell ref="O24:O25"/>
    <mergeCell ref="P24:P25"/>
    <mergeCell ref="Q24:Q25"/>
    <mergeCell ref="R21:R25"/>
    <mergeCell ref="S21:S25"/>
    <mergeCell ref="T21:T25"/>
    <mergeCell ref="W21:Y21"/>
    <mergeCell ref="Z21:AB21"/>
    <mergeCell ref="AC21:AE21"/>
    <mergeCell ref="AL29:AN29"/>
    <mergeCell ref="W26:Y26"/>
    <mergeCell ref="Z26:AB26"/>
    <mergeCell ref="AC26:AE26"/>
    <mergeCell ref="AF26:AH26"/>
    <mergeCell ref="AI26:AK26"/>
    <mergeCell ref="AL26:AN26"/>
    <mergeCell ref="W29:Y29"/>
    <mergeCell ref="Z29:AB29"/>
    <mergeCell ref="AC29:AE29"/>
    <mergeCell ref="AF29:AH29"/>
    <mergeCell ref="AI29:AK29"/>
  </mergeCells>
  <phoneticPr fontId="8" type="noConversion"/>
  <pageMargins left="0.7" right="0.7" top="0.78740157499999996" bottom="0.78740157499999996" header="0.3" footer="0.3"/>
  <pageSetup scale="85" orientation="landscape" horizontalDpi="360" verticalDpi="360" r:id="rId1"/>
  <colBreaks count="1" manualBreakCount="1">
    <brk id="20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249B0-60F7-4BC5-83B3-F17616D78698}">
  <dimension ref="B2:AQ46"/>
  <sheetViews>
    <sheetView view="pageBreakPreview" topLeftCell="B1" zoomScale="90" zoomScaleNormal="100" zoomScaleSheetLayoutView="90" workbookViewId="0">
      <selection activeCell="W15" sqref="W15"/>
    </sheetView>
  </sheetViews>
  <sheetFormatPr defaultRowHeight="14.4" x14ac:dyDescent="0.3"/>
  <cols>
    <col min="1" max="1" width="2.33203125" customWidth="1"/>
    <col min="2" max="2" width="14.88671875" customWidth="1"/>
    <col min="3" max="3" width="5.77734375" customWidth="1"/>
    <col min="4" max="4" width="1.88671875" customWidth="1"/>
    <col min="5" max="6" width="5.77734375" customWidth="1"/>
    <col min="7" max="7" width="2" customWidth="1"/>
    <col min="8" max="9" width="5.77734375" customWidth="1"/>
    <col min="10" max="10" width="2.21875" customWidth="1"/>
    <col min="11" max="12" width="5.77734375" customWidth="1"/>
    <col min="13" max="13" width="1.109375" customWidth="1"/>
    <col min="14" max="14" width="5.77734375" customWidth="1"/>
    <col min="15" max="15" width="6.5546875" customWidth="1"/>
    <col min="16" max="16" width="1.44140625" customWidth="1"/>
    <col min="17" max="17" width="6.44140625" customWidth="1"/>
    <col min="18" max="18" width="6.5546875" customWidth="1"/>
    <col min="19" max="19" width="13.21875" customWidth="1"/>
    <col min="20" max="20" width="10.6640625" customWidth="1"/>
    <col min="21" max="21" width="2.44140625" customWidth="1"/>
    <col min="22" max="22" width="4" customWidth="1"/>
    <col min="23" max="23" width="20.88671875" customWidth="1"/>
    <col min="24" max="24" width="2" customWidth="1"/>
    <col min="25" max="25" width="21.88671875" customWidth="1"/>
    <col min="26" max="26" width="5.109375" customWidth="1"/>
    <col min="27" max="27" width="2.109375" customWidth="1"/>
    <col min="28" max="29" width="5.109375" customWidth="1"/>
    <col min="30" max="30" width="2.109375" customWidth="1"/>
    <col min="31" max="32" width="5.109375" customWidth="1"/>
    <col min="33" max="33" width="2.109375" customWidth="1"/>
    <col min="34" max="35" width="5.109375" customWidth="1"/>
    <col min="36" max="36" width="2.109375" customWidth="1"/>
    <col min="37" max="38" width="5.109375" customWidth="1"/>
    <col min="39" max="39" width="2.109375" customWidth="1"/>
    <col min="40" max="40" width="5.109375" customWidth="1"/>
    <col min="41" max="41" width="9.5546875" customWidth="1"/>
    <col min="42" max="42" width="6.77734375" customWidth="1"/>
    <col min="43" max="43" width="14.44140625" customWidth="1"/>
  </cols>
  <sheetData>
    <row r="2" spans="2:43" ht="25.8" x14ac:dyDescent="0.5">
      <c r="B2" s="53" t="s">
        <v>40</v>
      </c>
    </row>
    <row r="3" spans="2:43" ht="15" thickBot="1" x14ac:dyDescent="0.35"/>
    <row r="4" spans="2:43" ht="36.6" thickBot="1" x14ac:dyDescent="0.4">
      <c r="B4" s="98" t="s">
        <v>31</v>
      </c>
      <c r="C4" s="100" t="str">
        <f>B6</f>
        <v>SVK Nový Jičín</v>
      </c>
      <c r="D4" s="96"/>
      <c r="E4" s="96"/>
      <c r="F4" s="96" t="str">
        <f>B11</f>
        <v>VO Slezská Orlice</v>
      </c>
      <c r="G4" s="96"/>
      <c r="H4" s="96"/>
      <c r="I4" s="96" t="str">
        <f>B16</f>
        <v xml:space="preserve">Green Volley </v>
      </c>
      <c r="J4" s="96"/>
      <c r="K4" s="96"/>
      <c r="L4" s="96" t="str">
        <f>B21</f>
        <v>Volejbal Ostrava</v>
      </c>
      <c r="M4" s="96"/>
      <c r="N4" s="96"/>
      <c r="O4" s="95" t="s">
        <v>1</v>
      </c>
      <c r="P4" s="96"/>
      <c r="Q4" s="97"/>
      <c r="R4" s="83" t="s">
        <v>3</v>
      </c>
      <c r="S4" s="93" t="s">
        <v>4</v>
      </c>
      <c r="T4" s="93" t="s">
        <v>5</v>
      </c>
      <c r="V4" s="55" t="s">
        <v>39</v>
      </c>
      <c r="W4" s="94" t="s">
        <v>7</v>
      </c>
      <c r="X4" s="87"/>
      <c r="Y4" s="89"/>
      <c r="Z4" s="86" t="s">
        <v>1</v>
      </c>
      <c r="AA4" s="87"/>
      <c r="AB4" s="88"/>
      <c r="AC4" s="86" t="s">
        <v>8</v>
      </c>
      <c r="AD4" s="87"/>
      <c r="AE4" s="88"/>
      <c r="AF4" s="86" t="s">
        <v>9</v>
      </c>
      <c r="AG4" s="87"/>
      <c r="AH4" s="88"/>
      <c r="AI4" s="86" t="s">
        <v>10</v>
      </c>
      <c r="AJ4" s="87"/>
      <c r="AK4" s="88"/>
      <c r="AL4" s="86" t="s">
        <v>2</v>
      </c>
      <c r="AM4" s="87"/>
      <c r="AN4" s="89"/>
      <c r="AO4" s="71" t="s">
        <v>41</v>
      </c>
      <c r="AP4" s="72" t="s">
        <v>11</v>
      </c>
      <c r="AQ4" s="73" t="s">
        <v>21</v>
      </c>
    </row>
    <row r="5" spans="2:43" ht="25.8" customHeight="1" thickBot="1" x14ac:dyDescent="0.4">
      <c r="B5" s="99"/>
      <c r="C5" s="101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0" t="s">
        <v>2</v>
      </c>
      <c r="P5" s="91"/>
      <c r="Q5" s="92"/>
      <c r="R5" s="85"/>
      <c r="S5" s="93"/>
      <c r="T5" s="93"/>
      <c r="V5" s="56" t="s">
        <v>12</v>
      </c>
      <c r="W5" s="57" t="str">
        <f>B6</f>
        <v>SVK Nový Jičín</v>
      </c>
      <c r="X5" s="58" t="s">
        <v>6</v>
      </c>
      <c r="Y5" s="59" t="str">
        <f>B21</f>
        <v>Volejbal Ostrava</v>
      </c>
      <c r="Z5" s="20"/>
      <c r="AA5" s="21" t="s">
        <v>0</v>
      </c>
      <c r="AB5" s="40"/>
      <c r="AC5" s="20"/>
      <c r="AD5" s="21" t="s">
        <v>0</v>
      </c>
      <c r="AE5" s="40"/>
      <c r="AF5" s="20"/>
      <c r="AG5" s="21" t="s">
        <v>0</v>
      </c>
      <c r="AH5" s="40"/>
      <c r="AI5" s="20"/>
      <c r="AJ5" s="21" t="s">
        <v>0</v>
      </c>
      <c r="AK5" s="40"/>
      <c r="AL5" s="18">
        <f>AI5+AF5+AC5</f>
        <v>0</v>
      </c>
      <c r="AM5" s="9" t="s">
        <v>0</v>
      </c>
      <c r="AN5" s="39">
        <f>AK5+AH5+AE5</f>
        <v>0</v>
      </c>
      <c r="AO5" s="68">
        <v>0.375</v>
      </c>
      <c r="AP5" s="69">
        <v>4</v>
      </c>
      <c r="AQ5" s="70" t="s">
        <v>38</v>
      </c>
    </row>
    <row r="6" spans="2:43" ht="18.600000000000001" thickBot="1" x14ac:dyDescent="0.4">
      <c r="B6" s="83" t="str">
        <f>'Seznam družstev'!B4</f>
        <v>SVK Nový Jičín</v>
      </c>
      <c r="C6" s="103"/>
      <c r="D6" s="104"/>
      <c r="E6" s="105"/>
      <c r="F6" s="106"/>
      <c r="G6" s="107"/>
      <c r="H6" s="108"/>
      <c r="I6" s="106">
        <v>2</v>
      </c>
      <c r="J6" s="107"/>
      <c r="K6" s="108">
        <v>0</v>
      </c>
      <c r="L6" s="106">
        <v>2</v>
      </c>
      <c r="M6" s="109"/>
      <c r="N6" s="108">
        <v>0</v>
      </c>
      <c r="O6" s="110">
        <f>F6+I6+L6</f>
        <v>4</v>
      </c>
      <c r="P6" s="111" t="s">
        <v>0</v>
      </c>
      <c r="Q6" s="112">
        <f>H6+K6+N6</f>
        <v>0</v>
      </c>
      <c r="R6" s="113">
        <f>O6</f>
        <v>4</v>
      </c>
      <c r="S6" s="114">
        <f>O9/Q9</f>
        <v>1.8518518518518519</v>
      </c>
      <c r="T6" s="115"/>
      <c r="V6" s="60" t="s">
        <v>13</v>
      </c>
      <c r="W6" s="61" t="str">
        <f>B11</f>
        <v>VO Slezská Orlice</v>
      </c>
      <c r="X6" s="62" t="s">
        <v>6</v>
      </c>
      <c r="Y6" s="63" t="str">
        <f>B16</f>
        <v xml:space="preserve">Green Volley </v>
      </c>
      <c r="Z6" s="22"/>
      <c r="AA6" s="23" t="s">
        <v>0</v>
      </c>
      <c r="AB6" s="41"/>
      <c r="AC6" s="22"/>
      <c r="AD6" s="23" t="s">
        <v>0</v>
      </c>
      <c r="AE6" s="41"/>
      <c r="AF6" s="22"/>
      <c r="AG6" s="23" t="s">
        <v>0</v>
      </c>
      <c r="AH6" s="41"/>
      <c r="AI6" s="22"/>
      <c r="AJ6" s="23" t="s">
        <v>0</v>
      </c>
      <c r="AK6" s="41"/>
      <c r="AL6" s="13">
        <f t="shared" ref="AL6:AL9" si="0">AI6+AF6+AC6</f>
        <v>0</v>
      </c>
      <c r="AM6" s="11" t="s">
        <v>0</v>
      </c>
      <c r="AN6" s="24">
        <f t="shared" ref="AN6:AN10" si="1">AK6+AH6+AE6</f>
        <v>0</v>
      </c>
      <c r="AO6" s="17">
        <v>0.40625</v>
      </c>
      <c r="AP6" s="28">
        <v>4</v>
      </c>
      <c r="AQ6" s="26" t="s">
        <v>38</v>
      </c>
    </row>
    <row r="7" spans="2:43" ht="18.600000000000001" thickBot="1" x14ac:dyDescent="0.4">
      <c r="B7" s="84"/>
      <c r="C7" s="116"/>
      <c r="D7" s="117"/>
      <c r="E7" s="118"/>
      <c r="F7" s="119"/>
      <c r="G7" s="120"/>
      <c r="H7" s="121"/>
      <c r="I7" s="119">
        <v>25</v>
      </c>
      <c r="J7" s="122"/>
      <c r="K7" s="121">
        <v>16</v>
      </c>
      <c r="L7" s="119">
        <v>25</v>
      </c>
      <c r="M7" s="123"/>
      <c r="N7" s="121">
        <v>13</v>
      </c>
      <c r="O7" s="124"/>
      <c r="P7" s="125"/>
      <c r="Q7" s="126"/>
      <c r="R7" s="113"/>
      <c r="S7" s="114"/>
      <c r="T7" s="115"/>
      <c r="V7" s="60" t="s">
        <v>14</v>
      </c>
      <c r="W7" s="61" t="str">
        <f>B21</f>
        <v>Volejbal Ostrava</v>
      </c>
      <c r="X7" s="62" t="s">
        <v>6</v>
      </c>
      <c r="Y7" s="63" t="str">
        <f>B16</f>
        <v xml:space="preserve">Green Volley </v>
      </c>
      <c r="Z7" s="10"/>
      <c r="AA7" s="11" t="s">
        <v>0</v>
      </c>
      <c r="AB7" s="12"/>
      <c r="AC7" s="10"/>
      <c r="AD7" s="11" t="s">
        <v>0</v>
      </c>
      <c r="AE7" s="12"/>
      <c r="AF7" s="10"/>
      <c r="AG7" s="11" t="s">
        <v>0</v>
      </c>
      <c r="AH7" s="12"/>
      <c r="AI7" s="10"/>
      <c r="AJ7" s="11" t="s">
        <v>0</v>
      </c>
      <c r="AK7" s="12"/>
      <c r="AL7" s="13">
        <f t="shared" si="0"/>
        <v>0</v>
      </c>
      <c r="AM7" s="11" t="s">
        <v>0</v>
      </c>
      <c r="AN7" s="24">
        <f t="shared" si="1"/>
        <v>0</v>
      </c>
      <c r="AO7" s="17">
        <v>0.4375</v>
      </c>
      <c r="AP7" s="28">
        <v>4</v>
      </c>
      <c r="AQ7" s="26" t="s">
        <v>38</v>
      </c>
    </row>
    <row r="8" spans="2:43" ht="18.600000000000001" thickBot="1" x14ac:dyDescent="0.4">
      <c r="B8" s="84"/>
      <c r="C8" s="116"/>
      <c r="D8" s="117"/>
      <c r="E8" s="118"/>
      <c r="F8" s="119"/>
      <c r="G8" s="120"/>
      <c r="H8" s="121"/>
      <c r="I8" s="119">
        <v>25</v>
      </c>
      <c r="J8" s="122"/>
      <c r="K8" s="121">
        <v>14</v>
      </c>
      <c r="L8" s="119">
        <v>25</v>
      </c>
      <c r="M8" s="123"/>
      <c r="N8" s="121">
        <v>11</v>
      </c>
      <c r="O8" s="124"/>
      <c r="P8" s="125"/>
      <c r="Q8" s="126"/>
      <c r="R8" s="113"/>
      <c r="S8" s="114"/>
      <c r="T8" s="115"/>
      <c r="V8" s="60" t="s">
        <v>15</v>
      </c>
      <c r="W8" s="61" t="str">
        <f>B6</f>
        <v>SVK Nový Jičín</v>
      </c>
      <c r="X8" s="62" t="s">
        <v>6</v>
      </c>
      <c r="Y8" s="63" t="str">
        <f>B11</f>
        <v>VO Slezská Orlice</v>
      </c>
      <c r="Z8" s="10"/>
      <c r="AA8" s="11" t="s">
        <v>0</v>
      </c>
      <c r="AB8" s="12"/>
      <c r="AC8" s="10"/>
      <c r="AD8" s="11" t="s">
        <v>0</v>
      </c>
      <c r="AE8" s="12"/>
      <c r="AF8" s="10"/>
      <c r="AG8" s="11" t="s">
        <v>0</v>
      </c>
      <c r="AH8" s="12"/>
      <c r="AI8" s="10"/>
      <c r="AJ8" s="11" t="s">
        <v>0</v>
      </c>
      <c r="AK8" s="12"/>
      <c r="AL8" s="13">
        <f t="shared" si="0"/>
        <v>0</v>
      </c>
      <c r="AM8" s="11" t="s">
        <v>0</v>
      </c>
      <c r="AN8" s="24">
        <f t="shared" si="1"/>
        <v>0</v>
      </c>
      <c r="AO8" s="17">
        <v>0.46875</v>
      </c>
      <c r="AP8" s="28">
        <v>4</v>
      </c>
      <c r="AQ8" s="26" t="s">
        <v>38</v>
      </c>
    </row>
    <row r="9" spans="2:43" ht="18.600000000000001" thickBot="1" x14ac:dyDescent="0.4">
      <c r="B9" s="84"/>
      <c r="C9" s="116"/>
      <c r="D9" s="117"/>
      <c r="E9" s="118"/>
      <c r="F9" s="119"/>
      <c r="G9" s="120"/>
      <c r="H9" s="121"/>
      <c r="I9" s="119"/>
      <c r="J9" s="122"/>
      <c r="K9" s="121"/>
      <c r="L9" s="119"/>
      <c r="M9" s="123"/>
      <c r="N9" s="121"/>
      <c r="O9" s="124">
        <f>F10+I10+L10</f>
        <v>100</v>
      </c>
      <c r="P9" s="125" t="s">
        <v>0</v>
      </c>
      <c r="Q9" s="126">
        <f>H10+K10+N10</f>
        <v>54</v>
      </c>
      <c r="R9" s="113"/>
      <c r="S9" s="114"/>
      <c r="T9" s="115"/>
      <c r="V9" s="60" t="s">
        <v>16</v>
      </c>
      <c r="W9" s="61" t="str">
        <f>B11</f>
        <v>VO Slezská Orlice</v>
      </c>
      <c r="X9" s="62" t="s">
        <v>6</v>
      </c>
      <c r="Y9" s="63" t="str">
        <f>B21</f>
        <v>Volejbal Ostrava</v>
      </c>
      <c r="Z9" s="10"/>
      <c r="AA9" s="11" t="s">
        <v>0</v>
      </c>
      <c r="AB9" s="12"/>
      <c r="AC9" s="10"/>
      <c r="AD9" s="11" t="s">
        <v>0</v>
      </c>
      <c r="AE9" s="12"/>
      <c r="AF9" s="10"/>
      <c r="AG9" s="11" t="s">
        <v>0</v>
      </c>
      <c r="AH9" s="12"/>
      <c r="AI9" s="10"/>
      <c r="AJ9" s="11" t="s">
        <v>0</v>
      </c>
      <c r="AK9" s="12"/>
      <c r="AL9" s="13">
        <f t="shared" si="0"/>
        <v>0</v>
      </c>
      <c r="AM9" s="11" t="s">
        <v>0</v>
      </c>
      <c r="AN9" s="24">
        <f t="shared" si="1"/>
        <v>0</v>
      </c>
      <c r="AO9" s="17">
        <v>0.5</v>
      </c>
      <c r="AP9" s="28">
        <v>4</v>
      </c>
      <c r="AQ9" s="26" t="s">
        <v>38</v>
      </c>
    </row>
    <row r="10" spans="2:43" ht="18.600000000000001" thickBot="1" x14ac:dyDescent="0.4">
      <c r="B10" s="85"/>
      <c r="C10" s="127"/>
      <c r="D10" s="128"/>
      <c r="E10" s="129"/>
      <c r="F10" s="130"/>
      <c r="G10" s="131"/>
      <c r="H10" s="132"/>
      <c r="I10" s="130">
        <v>50</v>
      </c>
      <c r="J10" s="131"/>
      <c r="K10" s="132">
        <v>30</v>
      </c>
      <c r="L10" s="130">
        <v>50</v>
      </c>
      <c r="M10" s="131"/>
      <c r="N10" s="132">
        <v>24</v>
      </c>
      <c r="O10" s="133"/>
      <c r="P10" s="134"/>
      <c r="Q10" s="135"/>
      <c r="R10" s="113"/>
      <c r="S10" s="114"/>
      <c r="T10" s="115"/>
      <c r="V10" s="64" t="s">
        <v>17</v>
      </c>
      <c r="W10" s="65" t="str">
        <f>B16</f>
        <v xml:space="preserve">Green Volley </v>
      </c>
      <c r="X10" s="66" t="s">
        <v>6</v>
      </c>
      <c r="Y10" s="67" t="str">
        <f>B6</f>
        <v>SVK Nový Jičín</v>
      </c>
      <c r="Z10" s="14"/>
      <c r="AA10" s="15" t="s">
        <v>0</v>
      </c>
      <c r="AB10" s="16"/>
      <c r="AC10" s="14"/>
      <c r="AD10" s="15" t="s">
        <v>0</v>
      </c>
      <c r="AE10" s="16"/>
      <c r="AF10" s="14"/>
      <c r="AG10" s="15" t="s">
        <v>0</v>
      </c>
      <c r="AH10" s="16"/>
      <c r="AI10" s="14"/>
      <c r="AJ10" s="15" t="s">
        <v>0</v>
      </c>
      <c r="AK10" s="16"/>
      <c r="AL10" s="14">
        <f>AI10+AF10+AC10</f>
        <v>0</v>
      </c>
      <c r="AM10" s="15" t="s">
        <v>0</v>
      </c>
      <c r="AN10" s="25">
        <f t="shared" si="1"/>
        <v>0</v>
      </c>
      <c r="AO10" s="19">
        <v>0.53125</v>
      </c>
      <c r="AP10" s="45">
        <v>4</v>
      </c>
      <c r="AQ10" s="27" t="s">
        <v>38</v>
      </c>
    </row>
    <row r="11" spans="2:43" ht="15" thickBot="1" x14ac:dyDescent="0.35">
      <c r="B11" s="83" t="str">
        <f>'Seznam družstev'!B5</f>
        <v>VO Slezská Orlice</v>
      </c>
      <c r="C11" s="106"/>
      <c r="D11" s="109"/>
      <c r="E11" s="108"/>
      <c r="F11" s="103"/>
      <c r="G11" s="104"/>
      <c r="H11" s="105"/>
      <c r="I11" s="106"/>
      <c r="J11" s="107"/>
      <c r="K11" s="108"/>
      <c r="L11" s="106"/>
      <c r="M11" s="109"/>
      <c r="N11" s="108"/>
      <c r="O11" s="110">
        <f>L11+I11+C11</f>
        <v>0</v>
      </c>
      <c r="P11" s="111" t="s">
        <v>0</v>
      </c>
      <c r="Q11" s="112">
        <f>N11+K11+E11</f>
        <v>0</v>
      </c>
      <c r="R11" s="113">
        <f>O11</f>
        <v>0</v>
      </c>
      <c r="S11" s="114" t="e">
        <f>O14/Q14</f>
        <v>#DIV/0!</v>
      </c>
      <c r="T11" s="115"/>
    </row>
    <row r="12" spans="2:43" ht="15" thickBot="1" x14ac:dyDescent="0.35">
      <c r="B12" s="84"/>
      <c r="C12" s="119"/>
      <c r="D12" s="123"/>
      <c r="E12" s="121"/>
      <c r="F12" s="116"/>
      <c r="G12" s="117"/>
      <c r="H12" s="118"/>
      <c r="I12" s="119"/>
      <c r="J12" s="122"/>
      <c r="K12" s="121"/>
      <c r="L12" s="119"/>
      <c r="M12" s="123"/>
      <c r="N12" s="121"/>
      <c r="O12" s="124"/>
      <c r="P12" s="125"/>
      <c r="Q12" s="126"/>
      <c r="R12" s="113"/>
      <c r="S12" s="114"/>
      <c r="T12" s="115"/>
      <c r="W12" s="1"/>
      <c r="X12" s="1"/>
      <c r="Y12" s="1"/>
    </row>
    <row r="13" spans="2:43" ht="15" thickBot="1" x14ac:dyDescent="0.35">
      <c r="B13" s="84"/>
      <c r="C13" s="119"/>
      <c r="D13" s="123"/>
      <c r="E13" s="121"/>
      <c r="F13" s="116"/>
      <c r="G13" s="117"/>
      <c r="H13" s="118"/>
      <c r="I13" s="119"/>
      <c r="J13" s="120"/>
      <c r="K13" s="121"/>
      <c r="L13" s="119"/>
      <c r="M13" s="123"/>
      <c r="N13" s="121"/>
      <c r="O13" s="124"/>
      <c r="P13" s="125"/>
      <c r="Q13" s="126"/>
      <c r="R13" s="113"/>
      <c r="S13" s="114"/>
      <c r="T13" s="115"/>
    </row>
    <row r="14" spans="2:43" ht="15" thickBot="1" x14ac:dyDescent="0.35">
      <c r="B14" s="84"/>
      <c r="C14" s="119"/>
      <c r="D14" s="123"/>
      <c r="E14" s="121"/>
      <c r="F14" s="116"/>
      <c r="G14" s="117"/>
      <c r="H14" s="118"/>
      <c r="I14" s="119"/>
      <c r="J14" s="136"/>
      <c r="K14" s="121"/>
      <c r="L14" s="119"/>
      <c r="M14" s="123"/>
      <c r="N14" s="121"/>
      <c r="O14" s="124">
        <f>L15+I15+C15</f>
        <v>0</v>
      </c>
      <c r="P14" s="125" t="s">
        <v>0</v>
      </c>
      <c r="Q14" s="126">
        <f>N15+K15+E15</f>
        <v>0</v>
      </c>
      <c r="R14" s="113"/>
      <c r="S14" s="114"/>
      <c r="T14" s="115"/>
      <c r="W14" s="79"/>
      <c r="X14" s="79"/>
      <c r="Y14" s="79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"/>
      <c r="AP14" s="7"/>
    </row>
    <row r="15" spans="2:43" ht="15" thickBot="1" x14ac:dyDescent="0.35">
      <c r="B15" s="85"/>
      <c r="C15" s="130"/>
      <c r="D15" s="131"/>
      <c r="E15" s="132"/>
      <c r="F15" s="127"/>
      <c r="G15" s="128"/>
      <c r="H15" s="129"/>
      <c r="I15" s="130"/>
      <c r="J15" s="137"/>
      <c r="K15" s="132"/>
      <c r="L15" s="130"/>
      <c r="M15" s="131"/>
      <c r="N15" s="132"/>
      <c r="O15" s="133"/>
      <c r="P15" s="134"/>
      <c r="Q15" s="135"/>
      <c r="R15" s="113"/>
      <c r="S15" s="114"/>
      <c r="T15" s="115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3"/>
      <c r="AP15" s="44"/>
    </row>
    <row r="16" spans="2:43" ht="15" thickBot="1" x14ac:dyDescent="0.35">
      <c r="B16" s="83" t="str">
        <f>'Seznam družstev'!B6</f>
        <v xml:space="preserve">Green Volley </v>
      </c>
      <c r="C16" s="106">
        <v>0</v>
      </c>
      <c r="D16" s="109"/>
      <c r="E16" s="108">
        <v>2</v>
      </c>
      <c r="F16" s="106"/>
      <c r="G16" s="109"/>
      <c r="H16" s="108"/>
      <c r="I16" s="103"/>
      <c r="J16" s="104"/>
      <c r="K16" s="105"/>
      <c r="L16" s="106">
        <v>1</v>
      </c>
      <c r="M16" s="109"/>
      <c r="N16" s="108">
        <v>1</v>
      </c>
      <c r="O16" s="110">
        <f>L16+F16+C16</f>
        <v>1</v>
      </c>
      <c r="P16" s="111" t="s">
        <v>0</v>
      </c>
      <c r="Q16" s="112">
        <f>N16+H16+E16</f>
        <v>3</v>
      </c>
      <c r="R16" s="113">
        <f>O16</f>
        <v>1</v>
      </c>
      <c r="S16" s="114">
        <f>O19/Q19</f>
        <v>0.8</v>
      </c>
      <c r="T16" s="115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3"/>
      <c r="AP16" s="44"/>
    </row>
    <row r="17" spans="2:42" ht="15" thickBot="1" x14ac:dyDescent="0.35">
      <c r="B17" s="84"/>
      <c r="C17" s="119">
        <v>16</v>
      </c>
      <c r="D17" s="123"/>
      <c r="E17" s="121">
        <v>25</v>
      </c>
      <c r="F17" s="119"/>
      <c r="G17" s="123"/>
      <c r="H17" s="121"/>
      <c r="I17" s="116"/>
      <c r="J17" s="117"/>
      <c r="K17" s="118"/>
      <c r="L17" s="119">
        <v>21</v>
      </c>
      <c r="M17" s="123"/>
      <c r="N17" s="121">
        <v>25</v>
      </c>
      <c r="O17" s="124"/>
      <c r="P17" s="125"/>
      <c r="Q17" s="126"/>
      <c r="R17" s="113"/>
      <c r="S17" s="114"/>
      <c r="T17" s="11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7"/>
      <c r="AP17" s="7"/>
    </row>
    <row r="18" spans="2:42" ht="15" thickBot="1" x14ac:dyDescent="0.35">
      <c r="B18" s="84"/>
      <c r="C18" s="119">
        <v>14</v>
      </c>
      <c r="D18" s="123"/>
      <c r="E18" s="121">
        <v>25</v>
      </c>
      <c r="F18" s="119"/>
      <c r="G18" s="123"/>
      <c r="H18" s="121"/>
      <c r="I18" s="116"/>
      <c r="J18" s="117"/>
      <c r="K18" s="118"/>
      <c r="L18" s="119">
        <v>25</v>
      </c>
      <c r="M18" s="123"/>
      <c r="N18" s="121">
        <v>20</v>
      </c>
      <c r="O18" s="124"/>
      <c r="P18" s="125"/>
      <c r="Q18" s="126"/>
      <c r="R18" s="113"/>
      <c r="S18" s="114"/>
      <c r="T18" s="11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7"/>
      <c r="AP18" s="7"/>
    </row>
    <row r="19" spans="2:42" ht="15" thickBot="1" x14ac:dyDescent="0.35">
      <c r="B19" s="84"/>
      <c r="C19" s="119"/>
      <c r="D19" s="123"/>
      <c r="E19" s="121"/>
      <c r="F19" s="119"/>
      <c r="G19" s="123"/>
      <c r="H19" s="121"/>
      <c r="I19" s="116"/>
      <c r="J19" s="117"/>
      <c r="K19" s="118"/>
      <c r="L19" s="119"/>
      <c r="M19" s="123"/>
      <c r="N19" s="121"/>
      <c r="O19" s="124">
        <f>L20+F20+C20</f>
        <v>76</v>
      </c>
      <c r="P19" s="125" t="s">
        <v>0</v>
      </c>
      <c r="Q19" s="126">
        <f>N20+H20+E20</f>
        <v>95</v>
      </c>
      <c r="R19" s="113"/>
      <c r="S19" s="114"/>
      <c r="T19" s="115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2:42" ht="15" thickBot="1" x14ac:dyDescent="0.35">
      <c r="B20" s="85"/>
      <c r="C20" s="130">
        <v>30</v>
      </c>
      <c r="D20" s="131"/>
      <c r="E20" s="132">
        <v>50</v>
      </c>
      <c r="F20" s="130"/>
      <c r="G20" s="131"/>
      <c r="H20" s="132"/>
      <c r="I20" s="127"/>
      <c r="J20" s="128"/>
      <c r="K20" s="129"/>
      <c r="L20" s="130">
        <v>46</v>
      </c>
      <c r="M20" s="131"/>
      <c r="N20" s="132">
        <v>45</v>
      </c>
      <c r="O20" s="133"/>
      <c r="P20" s="134"/>
      <c r="Q20" s="135"/>
      <c r="R20" s="113"/>
      <c r="S20" s="114"/>
      <c r="T20" s="115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2:42" ht="15" thickBot="1" x14ac:dyDescent="0.35">
      <c r="B21" s="80" t="str">
        <f>'Seznam družstev'!B7</f>
        <v>Volejbal Ostrava</v>
      </c>
      <c r="C21" s="106">
        <v>0</v>
      </c>
      <c r="D21" s="109"/>
      <c r="E21" s="108">
        <v>2</v>
      </c>
      <c r="F21" s="106"/>
      <c r="G21" s="109"/>
      <c r="H21" s="108"/>
      <c r="I21" s="106">
        <v>1</v>
      </c>
      <c r="J21" s="109"/>
      <c r="K21" s="108">
        <v>1</v>
      </c>
      <c r="L21" s="103"/>
      <c r="M21" s="104"/>
      <c r="N21" s="105"/>
      <c r="O21" s="110">
        <f>I21+F21+C21</f>
        <v>1</v>
      </c>
      <c r="P21" s="111" t="s">
        <v>0</v>
      </c>
      <c r="Q21" s="112">
        <f>K21+H21+E21</f>
        <v>3</v>
      </c>
      <c r="R21" s="113">
        <f>O21</f>
        <v>1</v>
      </c>
      <c r="S21" s="114">
        <f>O24/Q24</f>
        <v>0.71875</v>
      </c>
      <c r="T21" s="115"/>
      <c r="W21" s="79"/>
      <c r="X21" s="79"/>
      <c r="Y21" s="79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"/>
      <c r="AP21" s="7"/>
    </row>
    <row r="22" spans="2:42" ht="15" thickBot="1" x14ac:dyDescent="0.35">
      <c r="B22" s="81"/>
      <c r="C22" s="119">
        <v>11</v>
      </c>
      <c r="D22" s="123"/>
      <c r="E22" s="121">
        <v>25</v>
      </c>
      <c r="F22" s="119"/>
      <c r="G22" s="123"/>
      <c r="H22" s="121"/>
      <c r="I22" s="119">
        <v>25</v>
      </c>
      <c r="J22" s="123"/>
      <c r="K22" s="121">
        <v>21</v>
      </c>
      <c r="L22" s="116"/>
      <c r="M22" s="117"/>
      <c r="N22" s="118"/>
      <c r="O22" s="124"/>
      <c r="P22" s="125"/>
      <c r="Q22" s="126"/>
      <c r="R22" s="113"/>
      <c r="S22" s="114"/>
      <c r="T22" s="11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7"/>
      <c r="AP22" s="7"/>
    </row>
    <row r="23" spans="2:42" ht="15" thickBot="1" x14ac:dyDescent="0.35">
      <c r="B23" s="81"/>
      <c r="C23" s="119">
        <v>13</v>
      </c>
      <c r="D23" s="123"/>
      <c r="E23" s="121">
        <v>25</v>
      </c>
      <c r="F23" s="119"/>
      <c r="G23" s="123"/>
      <c r="H23" s="121"/>
      <c r="I23" s="119">
        <v>20</v>
      </c>
      <c r="J23" s="123"/>
      <c r="K23" s="121">
        <v>25</v>
      </c>
      <c r="L23" s="116"/>
      <c r="M23" s="117"/>
      <c r="N23" s="118"/>
      <c r="O23" s="124"/>
      <c r="P23" s="125"/>
      <c r="Q23" s="126"/>
      <c r="R23" s="113"/>
      <c r="S23" s="114"/>
      <c r="T23" s="11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7"/>
      <c r="AP23" s="7"/>
    </row>
    <row r="24" spans="2:42" ht="15" thickBot="1" x14ac:dyDescent="0.35">
      <c r="B24" s="81"/>
      <c r="C24" s="119"/>
      <c r="D24" s="123"/>
      <c r="E24" s="121"/>
      <c r="F24" s="119"/>
      <c r="G24" s="123"/>
      <c r="H24" s="121"/>
      <c r="I24" s="119"/>
      <c r="J24" s="123"/>
      <c r="K24" s="121"/>
      <c r="L24" s="116"/>
      <c r="M24" s="117"/>
      <c r="N24" s="118"/>
      <c r="O24" s="124">
        <f>I25+F25+C25</f>
        <v>69</v>
      </c>
      <c r="P24" s="125" t="s">
        <v>0</v>
      </c>
      <c r="Q24" s="126">
        <f>K25+H25+E25</f>
        <v>96</v>
      </c>
      <c r="R24" s="113"/>
      <c r="S24" s="114"/>
      <c r="T24" s="115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2:42" ht="15" thickBot="1" x14ac:dyDescent="0.35">
      <c r="B25" s="82"/>
      <c r="C25" s="130">
        <v>24</v>
      </c>
      <c r="D25" s="131"/>
      <c r="E25" s="132">
        <v>50</v>
      </c>
      <c r="F25" s="130"/>
      <c r="G25" s="131"/>
      <c r="H25" s="132"/>
      <c r="I25" s="130">
        <v>45</v>
      </c>
      <c r="J25" s="131"/>
      <c r="K25" s="132">
        <v>46</v>
      </c>
      <c r="L25" s="127"/>
      <c r="M25" s="128"/>
      <c r="N25" s="129"/>
      <c r="O25" s="133"/>
      <c r="P25" s="134"/>
      <c r="Q25" s="135"/>
      <c r="R25" s="113"/>
      <c r="S25" s="114"/>
      <c r="T25" s="115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2:42" x14ac:dyDescent="0.3">
      <c r="W26" s="79"/>
      <c r="X26" s="79"/>
      <c r="Y26" s="79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"/>
      <c r="AP26" s="7"/>
    </row>
    <row r="27" spans="2:42" x14ac:dyDescent="0.3"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7"/>
      <c r="AP27" s="7"/>
    </row>
    <row r="28" spans="2:42" x14ac:dyDescent="0.3"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2:42" x14ac:dyDescent="0.3">
      <c r="W29" s="79"/>
      <c r="X29" s="79"/>
      <c r="Y29" s="79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"/>
      <c r="AP29" s="7"/>
    </row>
    <row r="30" spans="2:42" x14ac:dyDescent="0.3"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7"/>
      <c r="AP30" s="7"/>
    </row>
    <row r="33" spans="21:24" ht="15.6" x14ac:dyDescent="0.3">
      <c r="U33" s="2"/>
      <c r="V33" s="2"/>
      <c r="W33" s="2"/>
      <c r="X33" s="3"/>
    </row>
    <row r="34" spans="21:24" ht="15.6" x14ac:dyDescent="0.3">
      <c r="U34" s="2"/>
      <c r="V34" s="2"/>
      <c r="W34" s="2"/>
      <c r="X34" s="3"/>
    </row>
    <row r="35" spans="21:24" ht="15.6" x14ac:dyDescent="0.3">
      <c r="U35" s="2"/>
      <c r="V35" s="2"/>
      <c r="W35" s="2"/>
      <c r="X35" s="3"/>
    </row>
    <row r="36" spans="21:24" ht="15.6" x14ac:dyDescent="0.3">
      <c r="U36" s="2"/>
      <c r="V36" s="2"/>
      <c r="W36" s="2"/>
      <c r="X36" s="3"/>
    </row>
    <row r="37" spans="21:24" ht="15.6" x14ac:dyDescent="0.3">
      <c r="U37" s="4"/>
      <c r="V37" s="4"/>
      <c r="W37" s="4"/>
      <c r="X37" s="5"/>
    </row>
    <row r="38" spans="21:24" ht="15.6" x14ac:dyDescent="0.3">
      <c r="U38" s="4"/>
      <c r="V38" s="4"/>
      <c r="W38" s="4"/>
      <c r="X38" s="5"/>
    </row>
    <row r="39" spans="21:24" x14ac:dyDescent="0.3">
      <c r="U39" s="6"/>
      <c r="V39" s="6"/>
      <c r="W39" s="6"/>
      <c r="X39" s="5"/>
    </row>
    <row r="40" spans="21:24" ht="15.6" x14ac:dyDescent="0.3">
      <c r="U40" s="4"/>
      <c r="V40" s="4"/>
      <c r="W40" s="5"/>
      <c r="X40" s="5"/>
    </row>
    <row r="41" spans="21:24" x14ac:dyDescent="0.3">
      <c r="U41" s="5"/>
      <c r="V41" s="5"/>
      <c r="W41" s="5"/>
      <c r="X41" s="5"/>
    </row>
    <row r="42" spans="21:24" x14ac:dyDescent="0.3">
      <c r="U42" s="5"/>
      <c r="V42" s="5"/>
      <c r="W42" s="5"/>
      <c r="X42" s="5"/>
    </row>
    <row r="43" spans="21:24" x14ac:dyDescent="0.3">
      <c r="U43" s="5"/>
      <c r="V43" s="5"/>
      <c r="W43" s="5"/>
      <c r="X43" s="5"/>
    </row>
    <row r="44" spans="21:24" x14ac:dyDescent="0.3">
      <c r="U44" s="5"/>
      <c r="V44" s="5"/>
      <c r="W44" s="5"/>
      <c r="X44" s="5"/>
    </row>
    <row r="45" spans="21:24" x14ac:dyDescent="0.3">
      <c r="U45" s="5"/>
      <c r="V45" s="5"/>
      <c r="W45" s="5"/>
      <c r="X45" s="5"/>
    </row>
    <row r="46" spans="21:24" x14ac:dyDescent="0.3">
      <c r="U46" s="5"/>
      <c r="V46" s="5"/>
      <c r="W46" s="5"/>
      <c r="X46" s="5"/>
    </row>
  </sheetData>
  <mergeCells count="84">
    <mergeCell ref="W29:Y29"/>
    <mergeCell ref="Z29:AB29"/>
    <mergeCell ref="AC29:AE29"/>
    <mergeCell ref="AF29:AH29"/>
    <mergeCell ref="AI29:AK29"/>
    <mergeCell ref="AL29:AN29"/>
    <mergeCell ref="W26:Y26"/>
    <mergeCell ref="Z26:AB26"/>
    <mergeCell ref="AC26:AE26"/>
    <mergeCell ref="AF26:AH26"/>
    <mergeCell ref="AI26:AK26"/>
    <mergeCell ref="AL26:AN26"/>
    <mergeCell ref="AF21:AH21"/>
    <mergeCell ref="AI21:AK21"/>
    <mergeCell ref="AL21:AN21"/>
    <mergeCell ref="O24:O25"/>
    <mergeCell ref="P24:P25"/>
    <mergeCell ref="Q24:Q25"/>
    <mergeCell ref="R21:R25"/>
    <mergeCell ref="S21:S25"/>
    <mergeCell ref="T21:T25"/>
    <mergeCell ref="W21:Y21"/>
    <mergeCell ref="Z21:AB21"/>
    <mergeCell ref="AC21:AE21"/>
    <mergeCell ref="S16:S20"/>
    <mergeCell ref="T16:T20"/>
    <mergeCell ref="O19:O20"/>
    <mergeCell ref="P19:P20"/>
    <mergeCell ref="Q19:Q20"/>
    <mergeCell ref="B21:B25"/>
    <mergeCell ref="L21:N25"/>
    <mergeCell ref="O21:O23"/>
    <mergeCell ref="P21:P23"/>
    <mergeCell ref="Q21:Q23"/>
    <mergeCell ref="B16:B20"/>
    <mergeCell ref="I16:K20"/>
    <mergeCell ref="O16:O18"/>
    <mergeCell ref="P16:P18"/>
    <mergeCell ref="Q16:Q18"/>
    <mergeCell ref="R16:R20"/>
    <mergeCell ref="W14:Y14"/>
    <mergeCell ref="Z14:AB14"/>
    <mergeCell ref="AC14:AE14"/>
    <mergeCell ref="AF14:AH14"/>
    <mergeCell ref="AI14:AK14"/>
    <mergeCell ref="AL14:AN14"/>
    <mergeCell ref="R11:R15"/>
    <mergeCell ref="S11:S15"/>
    <mergeCell ref="T11:T15"/>
    <mergeCell ref="O14:O15"/>
    <mergeCell ref="P14:P15"/>
    <mergeCell ref="Q14:Q15"/>
    <mergeCell ref="S6:S10"/>
    <mergeCell ref="T6:T10"/>
    <mergeCell ref="O9:O10"/>
    <mergeCell ref="P9:P10"/>
    <mergeCell ref="Q9:Q10"/>
    <mergeCell ref="B11:B15"/>
    <mergeCell ref="F11:H15"/>
    <mergeCell ref="O11:O13"/>
    <mergeCell ref="P11:P13"/>
    <mergeCell ref="Q11:Q13"/>
    <mergeCell ref="AF4:AH4"/>
    <mergeCell ref="AI4:AK4"/>
    <mergeCell ref="AL4:AN4"/>
    <mergeCell ref="O5:Q5"/>
    <mergeCell ref="B6:B10"/>
    <mergeCell ref="C6:E10"/>
    <mergeCell ref="O6:O8"/>
    <mergeCell ref="P6:P8"/>
    <mergeCell ref="Q6:Q8"/>
    <mergeCell ref="R6:R10"/>
    <mergeCell ref="R4:R5"/>
    <mergeCell ref="S4:S5"/>
    <mergeCell ref="T4:T5"/>
    <mergeCell ref="W4:Y4"/>
    <mergeCell ref="Z4:AB4"/>
    <mergeCell ref="AC4:AE4"/>
    <mergeCell ref="B4:B5"/>
    <mergeCell ref="C4:E5"/>
    <mergeCell ref="F4:H5"/>
    <mergeCell ref="I4:K5"/>
    <mergeCell ref="L4:N5"/>
    <mergeCell ref="O4:Q4"/>
  </mergeCells>
  <pageMargins left="0.7" right="0.7" top="0.78740157499999996" bottom="0.78740157499999996" header="0.3" footer="0.3"/>
  <pageSetup scale="85" orientation="landscape" horizontalDpi="360" verticalDpi="360" r:id="rId1"/>
  <colBreaks count="1" manualBreakCount="1">
    <brk id="2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Seznam družstev</vt:lpstr>
      <vt:lpstr>m-žáci-venkovní kurt u haly</vt:lpstr>
      <vt:lpstr>m-žáci-venkovní kurt u haly (2)</vt:lpstr>
      <vt:lpstr>'m-žáci-venkovní kurt u haly'!Oblast_tisku</vt:lpstr>
      <vt:lpstr>'m-žáci-venkovní kurt u haly (2)'!Oblast_tisku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Volejbal</cp:lastModifiedBy>
  <cp:lastPrinted>2022-06-18T10:45:40Z</cp:lastPrinted>
  <dcterms:created xsi:type="dcterms:W3CDTF">2017-06-19T13:40:21Z</dcterms:created>
  <dcterms:modified xsi:type="dcterms:W3CDTF">2022-06-19T18:49:17Z</dcterms:modified>
</cp:coreProperties>
</file>