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OLEJBAL\2022-2023\"/>
    </mc:Choice>
  </mc:AlternateContent>
  <xr:revisionPtr revIDLastSave="0" documentId="13_ncr:1_{2218A716-92F8-4955-B3C5-2BFA8ECBDA87}" xr6:coauthVersionLast="47" xr6:coauthVersionMax="47" xr10:uidLastSave="{00000000-0000-0000-0000-000000000000}"/>
  <bookViews>
    <workbookView xWindow="-108" yWindow="-108" windowWidth="23256" windowHeight="12576" xr2:uid="{2D2BFFB8-E946-4851-AE7D-9572B8C074BE}"/>
  </bookViews>
  <sheets>
    <sheet name="2.kolo" sheetId="9" r:id="rId1"/>
    <sheet name="Soupisky" sheetId="14" r:id="rId2"/>
  </sheets>
  <definedNames>
    <definedName name="_xlnm.Print_Area" localSheetId="0">'2.kolo'!$A$1:$AP$62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7" i="9" l="1"/>
  <c r="AK31" i="9" l="1"/>
  <c r="C52" i="9"/>
  <c r="H40" i="9"/>
  <c r="C37" i="9"/>
  <c r="H28" i="9"/>
  <c r="O1" i="9"/>
  <c r="AK30" i="9" l="1"/>
  <c r="AK29" i="9"/>
  <c r="AK28" i="9"/>
  <c r="H55" i="9" l="1"/>
  <c r="C55" i="9"/>
  <c r="AA54" i="9"/>
  <c r="Y54" i="9"/>
  <c r="H52" i="9"/>
  <c r="AA51" i="9"/>
  <c r="Y51" i="9"/>
  <c r="H49" i="9"/>
  <c r="C49" i="9"/>
  <c r="AA48" i="9"/>
  <c r="Y48" i="9"/>
  <c r="H46" i="9"/>
  <c r="C46" i="9"/>
  <c r="AA45" i="9"/>
  <c r="Y45" i="9"/>
  <c r="H43" i="9"/>
  <c r="C43" i="9"/>
  <c r="AA42" i="9"/>
  <c r="Y42" i="9"/>
  <c r="C40" i="9"/>
  <c r="AA39" i="9"/>
  <c r="Y39" i="9"/>
  <c r="H37" i="9"/>
  <c r="AA36" i="9"/>
  <c r="Y36" i="9"/>
  <c r="H34" i="9"/>
  <c r="C34" i="9"/>
  <c r="AA33" i="9"/>
  <c r="Y33" i="9"/>
  <c r="H31" i="9"/>
  <c r="C31" i="9"/>
  <c r="AA30" i="9"/>
  <c r="Y30" i="9"/>
  <c r="C28" i="9"/>
  <c r="Q16" i="9"/>
  <c r="L20" i="9" s="1"/>
  <c r="O16" i="9"/>
  <c r="N20" i="9" s="1"/>
  <c r="Q15" i="9"/>
  <c r="O15" i="9"/>
  <c r="N19" i="9" s="1"/>
  <c r="Q14" i="9"/>
  <c r="L18" i="9" s="1"/>
  <c r="O14" i="9"/>
  <c r="N18" i="9" s="1"/>
  <c r="Q12" i="9"/>
  <c r="I20" i="9" s="1"/>
  <c r="O12" i="9"/>
  <c r="K20" i="9" s="1"/>
  <c r="N12" i="9"/>
  <c r="I16" i="9" s="1"/>
  <c r="L12" i="9"/>
  <c r="K16" i="9" s="1"/>
  <c r="Q11" i="9"/>
  <c r="Q13" i="9" s="1"/>
  <c r="I21" i="9" s="1"/>
  <c r="O11" i="9"/>
  <c r="N11" i="9"/>
  <c r="L11" i="9"/>
  <c r="K15" i="9" s="1"/>
  <c r="Q10" i="9"/>
  <c r="I18" i="9" s="1"/>
  <c r="O10" i="9"/>
  <c r="K18" i="9" s="1"/>
  <c r="N10" i="9"/>
  <c r="I14" i="9" s="1"/>
  <c r="L10" i="9"/>
  <c r="K14" i="9" s="1"/>
  <c r="Q8" i="9"/>
  <c r="F20" i="9" s="1"/>
  <c r="O8" i="9"/>
  <c r="H20" i="9" s="1"/>
  <c r="N8" i="9"/>
  <c r="F16" i="9" s="1"/>
  <c r="L8" i="9"/>
  <c r="H16" i="9" s="1"/>
  <c r="K8" i="9"/>
  <c r="F12" i="9" s="1"/>
  <c r="I8" i="9"/>
  <c r="H12" i="9" s="1"/>
  <c r="Q7" i="9"/>
  <c r="F19" i="9" s="1"/>
  <c r="O7" i="9"/>
  <c r="H19" i="9" s="1"/>
  <c r="N7" i="9"/>
  <c r="F15" i="9" s="1"/>
  <c r="L7" i="9"/>
  <c r="K7" i="9"/>
  <c r="I7" i="9"/>
  <c r="H11" i="9" s="1"/>
  <c r="Q6" i="9"/>
  <c r="F18" i="9" s="1"/>
  <c r="O6" i="9"/>
  <c r="H18" i="9" s="1"/>
  <c r="N6" i="9"/>
  <c r="F14" i="9" s="1"/>
  <c r="L6" i="9"/>
  <c r="H14" i="9" s="1"/>
  <c r="K6" i="9"/>
  <c r="F10" i="9" s="1"/>
  <c r="I6" i="9"/>
  <c r="H10" i="9" s="1"/>
  <c r="Q4" i="9"/>
  <c r="C20" i="9" s="1"/>
  <c r="O4" i="9"/>
  <c r="E20" i="9" s="1"/>
  <c r="N4" i="9"/>
  <c r="C16" i="9" s="1"/>
  <c r="L4" i="9"/>
  <c r="E16" i="9" s="1"/>
  <c r="K4" i="9"/>
  <c r="C12" i="9" s="1"/>
  <c r="I4" i="9"/>
  <c r="E12" i="9" s="1"/>
  <c r="H4" i="9"/>
  <c r="C8" i="9" s="1"/>
  <c r="F4" i="9"/>
  <c r="E8" i="9" s="1"/>
  <c r="Q3" i="9"/>
  <c r="O3" i="9"/>
  <c r="N3" i="9"/>
  <c r="C15" i="9" s="1"/>
  <c r="L3" i="9"/>
  <c r="E15" i="9" s="1"/>
  <c r="K3" i="9"/>
  <c r="I3" i="9"/>
  <c r="E11" i="9" s="1"/>
  <c r="H3" i="9"/>
  <c r="C7" i="9" s="1"/>
  <c r="F3" i="9"/>
  <c r="E7" i="9" s="1"/>
  <c r="Q2" i="9"/>
  <c r="C18" i="9" s="1"/>
  <c r="O2" i="9"/>
  <c r="E18" i="9" s="1"/>
  <c r="N2" i="9"/>
  <c r="C14" i="9" s="1"/>
  <c r="L2" i="9"/>
  <c r="E14" i="9" s="1"/>
  <c r="K2" i="9"/>
  <c r="C10" i="9" s="1"/>
  <c r="I2" i="9"/>
  <c r="E10" i="9" s="1"/>
  <c r="H2" i="9"/>
  <c r="C6" i="9" s="1"/>
  <c r="F2" i="9"/>
  <c r="L1" i="9"/>
  <c r="I1" i="9"/>
  <c r="F1" i="9"/>
  <c r="C1" i="9"/>
  <c r="Y6" i="9" l="1"/>
  <c r="K9" i="9"/>
  <c r="F13" i="9" s="1"/>
  <c r="F11" i="9"/>
  <c r="Q5" i="9"/>
  <c r="C21" i="9" s="1"/>
  <c r="C19" i="9"/>
  <c r="O5" i="9"/>
  <c r="E21" i="9" s="1"/>
  <c r="L9" i="9"/>
  <c r="H17" i="9" s="1"/>
  <c r="H15" i="9"/>
  <c r="K5" i="9"/>
  <c r="C13" i="9" s="1"/>
  <c r="Z2" i="9"/>
  <c r="AB2" i="9"/>
  <c r="Q17" i="9"/>
  <c r="L21" i="9" s="1"/>
  <c r="I19" i="9"/>
  <c r="O13" i="9"/>
  <c r="K21" i="9" s="1"/>
  <c r="AB18" i="9"/>
  <c r="N13" i="9"/>
  <c r="I17" i="9" s="1"/>
  <c r="AB14" i="9"/>
  <c r="Z14" i="9"/>
  <c r="Y14" i="9"/>
  <c r="Y10" i="9"/>
  <c r="Z10" i="9"/>
  <c r="Z18" i="9"/>
  <c r="Y18" i="9"/>
  <c r="AB10" i="9"/>
  <c r="L5" i="9"/>
  <c r="E17" i="9" s="1"/>
  <c r="N9" i="9"/>
  <c r="F17" i="9" s="1"/>
  <c r="Y2" i="9"/>
  <c r="H5" i="9"/>
  <c r="N5" i="9"/>
  <c r="C17" i="9" s="1"/>
  <c r="E6" i="9"/>
  <c r="AB6" i="9" s="1"/>
  <c r="Z6" i="9"/>
  <c r="I9" i="9"/>
  <c r="O9" i="9"/>
  <c r="H21" i="9" s="1"/>
  <c r="I15" i="9"/>
  <c r="E19" i="9"/>
  <c r="K19" i="9"/>
  <c r="F5" i="9"/>
  <c r="I5" i="9"/>
  <c r="E13" i="9" s="1"/>
  <c r="Q9" i="9"/>
  <c r="F21" i="9" s="1"/>
  <c r="C11" i="9"/>
  <c r="L13" i="9"/>
  <c r="K17" i="9" s="1"/>
  <c r="L19" i="9"/>
  <c r="O17" i="9"/>
  <c r="N21" i="9" s="1"/>
  <c r="AC2" i="9" l="1"/>
  <c r="AE14" i="9"/>
  <c r="AC18" i="9"/>
  <c r="AC14" i="9"/>
  <c r="AE2" i="9"/>
  <c r="AE18" i="9"/>
  <c r="AC10" i="9"/>
  <c r="E9" i="9"/>
  <c r="AE6" i="9" s="1"/>
  <c r="H13" i="9"/>
  <c r="AE10" i="9" s="1"/>
  <c r="C9" i="9"/>
  <c r="AC6" i="9" s="1"/>
  <c r="AF18" i="9" l="1"/>
  <c r="AH18" i="9"/>
  <c r="AH10" i="9"/>
  <c r="AF10" i="9"/>
  <c r="AH6" i="9"/>
  <c r="AF6" i="9"/>
  <c r="AF14" i="9"/>
  <c r="AH14" i="9"/>
  <c r="AH2" i="9"/>
  <c r="AF2" i="9"/>
</calcChain>
</file>

<file path=xl/sharedStrings.xml><?xml version="1.0" encoding="utf-8"?>
<sst xmlns="http://schemas.openxmlformats.org/spreadsheetml/2006/main" count="226" uniqueCount="105">
  <si>
    <t>4.</t>
  </si>
  <si>
    <t>1.</t>
  </si>
  <si>
    <t>2.</t>
  </si>
  <si>
    <t>3.</t>
  </si>
  <si>
    <t>5.</t>
  </si>
  <si>
    <t>poměr</t>
  </si>
  <si>
    <t>pořadí</t>
  </si>
  <si>
    <t>:</t>
  </si>
  <si>
    <t xml:space="preserve">   sety</t>
  </si>
  <si>
    <t xml:space="preserve">      míče</t>
  </si>
  <si>
    <t>Rozpis zápasů:</t>
  </si>
  <si>
    <t>Poměr setů</t>
  </si>
  <si>
    <t>Míče</t>
  </si>
  <si>
    <t>Hřiště</t>
  </si>
  <si>
    <t>Rozhodčí</t>
  </si>
  <si>
    <t>1.kolo</t>
  </si>
  <si>
    <t>2-5</t>
  </si>
  <si>
    <t xml:space="preserve"> - </t>
  </si>
  <si>
    <t>2.kolo</t>
  </si>
  <si>
    <t>3-4</t>
  </si>
  <si>
    <t>3.kolo</t>
  </si>
  <si>
    <t>1-2</t>
  </si>
  <si>
    <t>4.kolo</t>
  </si>
  <si>
    <t>5-3</t>
  </si>
  <si>
    <t>5.kolo</t>
  </si>
  <si>
    <t>4-5</t>
  </si>
  <si>
    <t>6.kolo</t>
  </si>
  <si>
    <t>3-1</t>
  </si>
  <si>
    <t>7.kolo</t>
  </si>
  <si>
    <t>2-3</t>
  </si>
  <si>
    <t>8.kolo</t>
  </si>
  <si>
    <t>1-4</t>
  </si>
  <si>
    <t>9.kolo</t>
  </si>
  <si>
    <t>5-1</t>
  </si>
  <si>
    <t>10.kolo</t>
  </si>
  <si>
    <t>4-2</t>
  </si>
  <si>
    <t>30:15</t>
  </si>
  <si>
    <t>30:16</t>
  </si>
  <si>
    <t>30:21</t>
  </si>
  <si>
    <t>21:30</t>
  </si>
  <si>
    <t>23:30</t>
  </si>
  <si>
    <t>16:30</t>
  </si>
  <si>
    <t>19:30</t>
  </si>
  <si>
    <t>24:23</t>
  </si>
  <si>
    <t>28:33</t>
  </si>
  <si>
    <t>27:33</t>
  </si>
  <si>
    <t>Družstva</t>
  </si>
  <si>
    <t>body za vyhrané sety</t>
  </si>
  <si>
    <t>počet výher, při rovnosti setů, rozhodují míče</t>
  </si>
  <si>
    <t>Hráči</t>
  </si>
  <si>
    <t>Trenér</t>
  </si>
  <si>
    <t>MEZERNÍK</t>
  </si>
  <si>
    <t>Mezerník</t>
  </si>
  <si>
    <t>J.ELITA</t>
  </si>
  <si>
    <t>Mezerník(Kamča)</t>
  </si>
  <si>
    <t>ŠTO(Radion)</t>
  </si>
  <si>
    <t>J.ELITA(Anička)</t>
  </si>
  <si>
    <t>NEŘEŠ TO(Tamča)</t>
  </si>
  <si>
    <t>Summer</t>
  </si>
  <si>
    <t>Summer (Ema)</t>
  </si>
  <si>
    <t>ŠTO (Standa)</t>
  </si>
  <si>
    <t>Mezerník(Kája)</t>
  </si>
  <si>
    <t>NEŘEŠ TO(Lucie)</t>
  </si>
  <si>
    <t>0</t>
  </si>
  <si>
    <t>ŠT0(Honza)</t>
  </si>
  <si>
    <t>NEŘEŠ TO(Ema)</t>
  </si>
  <si>
    <t>SUMMER-Ema,Kája)</t>
  </si>
  <si>
    <t>ŠTO(Honza)</t>
  </si>
  <si>
    <t>Neřeš to</t>
  </si>
  <si>
    <t>Što</t>
  </si>
  <si>
    <t>J.Elita</t>
  </si>
  <si>
    <t>Što (Honza)</t>
  </si>
  <si>
    <t>Neřeš to(Tamča)</t>
  </si>
  <si>
    <t>Mezerník (Kamča)</t>
  </si>
  <si>
    <t>što(Radion)</t>
  </si>
  <si>
    <t>Mezerník(Tamča)</t>
  </si>
  <si>
    <t>J.eLita</t>
  </si>
  <si>
    <t>neřeš to</t>
  </si>
  <si>
    <t>Zápis</t>
  </si>
  <si>
    <t>Raško beach open 3. ročník - 2. kolo 21.7. 2022</t>
  </si>
  <si>
    <t>Raško beach open - 3. ročník - 2. kolo- Družstva</t>
  </si>
  <si>
    <t>J.elita</t>
  </si>
  <si>
    <t>Anička Václavková</t>
  </si>
  <si>
    <t>Anička Hosnédlová</t>
  </si>
  <si>
    <t>Kamča Naji Hmoodová</t>
  </si>
  <si>
    <t>Elen Malyšková</t>
  </si>
  <si>
    <t>Bety Dudková</t>
  </si>
  <si>
    <t>Kája Václavková</t>
  </si>
  <si>
    <t>Lotka Pánková</t>
  </si>
  <si>
    <t>Ema Bonková</t>
  </si>
  <si>
    <t>Tamča Naji Hmoodová</t>
  </si>
  <si>
    <t>Lucie Hendrychová</t>
  </si>
  <si>
    <t>Emča Babulíková</t>
  </si>
  <si>
    <t>Natka Dvořáková</t>
  </si>
  <si>
    <t>Standa Novotný</t>
  </si>
  <si>
    <t>Radion Zelinskij</t>
  </si>
  <si>
    <t>Honza Jančík</t>
  </si>
  <si>
    <t>Mezerník (Elen, Kamča, Kája)</t>
  </si>
  <si>
    <t>SUMMER (Lotka, Ema Bo., Bety, Kája)</t>
  </si>
  <si>
    <t>NEŘEŠ TO (Ema Ba., Lucie,Tamča)</t>
  </si>
  <si>
    <t>J.ELITA (Anička, Aňa,Natka)</t>
  </si>
  <si>
    <t>ŠTO (Radion, Standa, Honza)</t>
  </si>
  <si>
    <t>2. kolo</t>
  </si>
  <si>
    <t>Raško beach open - 3. ročník - 21.7. 2022</t>
  </si>
  <si>
    <t>Kája Škarabellová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</si>
</sst>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b/>
      <sz val="24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46">
    <xf numFmtId="0" fontId="0" fillId="0" borderId="0" xfId="0"/>
    <xf numFmtId="0" fontId="6" fillId="0" borderId="2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0" fontId="7" fillId="0" borderId="2" xfId="0" applyFont="1" applyBorder="1"/>
    <xf numFmtId="0" fontId="7" fillId="0" borderId="7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49" fontId="8" fillId="0" borderId="0" xfId="0" applyNumberFormat="1" applyFont="1"/>
    <xf numFmtId="49" fontId="0" fillId="0" borderId="0" xfId="0" applyNumberFormat="1"/>
    <xf numFmtId="0" fontId="4" fillId="0" borderId="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1" fillId="0" borderId="11" xfId="0" applyFont="1" applyBorder="1" applyAlignment="1">
      <alignment horizontal="center"/>
    </xf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21" fillId="0" borderId="0" xfId="0" applyFont="1"/>
    <xf numFmtId="1" fontId="12" fillId="0" borderId="10" xfId="0" applyNumberFormat="1" applyFont="1" applyBorder="1" applyAlignment="1">
      <alignment horizontal="center"/>
    </xf>
    <xf numFmtId="1" fontId="12" fillId="0" borderId="40" xfId="0" applyNumberFormat="1" applyFont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2" fillId="0" borderId="4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33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26" fillId="2" borderId="21" xfId="0" applyFont="1" applyFill="1" applyBorder="1" applyAlignment="1">
      <alignment horizontal="center"/>
    </xf>
    <xf numFmtId="0" fontId="26" fillId="2" borderId="37" xfId="0" applyFont="1" applyFill="1" applyBorder="1" applyAlignment="1">
      <alignment horizontal="center"/>
    </xf>
    <xf numFmtId="1" fontId="4" fillId="5" borderId="38" xfId="0" applyNumberFormat="1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1" fontId="4" fillId="5" borderId="39" xfId="0" applyNumberFormat="1" applyFont="1" applyFill="1" applyBorder="1" applyAlignment="1">
      <alignment horizontal="center"/>
    </xf>
    <xf numFmtId="1" fontId="13" fillId="6" borderId="40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" fontId="13" fillId="6" borderId="41" xfId="0" applyNumberFormat="1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13" fillId="6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1" fontId="22" fillId="6" borderId="40" xfId="0" applyNumberFormat="1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1" fontId="22" fillId="6" borderId="41" xfId="0" applyNumberFormat="1" applyFont="1" applyFill="1" applyBorder="1" applyAlignment="1">
      <alignment horizontal="center"/>
    </xf>
    <xf numFmtId="0" fontId="13" fillId="6" borderId="38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39" xfId="0" applyFont="1" applyFill="1" applyBorder="1" applyAlignment="1">
      <alignment horizontal="center"/>
    </xf>
    <xf numFmtId="0" fontId="22" fillId="6" borderId="38" xfId="0" applyFont="1" applyFill="1" applyBorder="1" applyAlignment="1">
      <alignment horizontal="center"/>
    </xf>
    <xf numFmtId="0" fontId="22" fillId="6" borderId="20" xfId="0" applyFont="1" applyFill="1" applyBorder="1" applyAlignment="1">
      <alignment horizontal="center"/>
    </xf>
    <xf numFmtId="0" fontId="22" fillId="6" borderId="3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2" borderId="0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0" fillId="3" borderId="3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1" fontId="14" fillId="0" borderId="0" xfId="0" applyNumberFormat="1" applyFont="1"/>
    <xf numFmtId="0" fontId="14" fillId="0" borderId="0" xfId="0" applyFont="1" applyAlignment="1">
      <alignment horizontal="center" wrapText="1"/>
    </xf>
    <xf numFmtId="0" fontId="28" fillId="0" borderId="0" xfId="0" applyFont="1"/>
    <xf numFmtId="0" fontId="17" fillId="0" borderId="0" xfId="0" applyFont="1" applyAlignment="1">
      <alignment horizontal="center"/>
    </xf>
    <xf numFmtId="0" fontId="28" fillId="0" borderId="0" xfId="0" applyFont="1" applyAlignment="1"/>
    <xf numFmtId="0" fontId="29" fillId="0" borderId="0" xfId="0" applyFont="1" applyAlignment="1">
      <alignment horizontal="center"/>
    </xf>
    <xf numFmtId="0" fontId="29" fillId="0" borderId="0" xfId="0" applyFont="1"/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/>
    <xf numFmtId="0" fontId="29" fillId="0" borderId="0" xfId="0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49" fontId="29" fillId="0" borderId="0" xfId="0" applyNumberFormat="1" applyFont="1" applyAlignment="1">
      <alignment horizontal="right"/>
    </xf>
    <xf numFmtId="49" fontId="31" fillId="0" borderId="0" xfId="0" applyNumberFormat="1" applyFont="1"/>
    <xf numFmtId="0" fontId="31" fillId="0" borderId="0" xfId="0" applyFont="1" applyBorder="1"/>
    <xf numFmtId="49" fontId="31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/>
    <xf numFmtId="49" fontId="29" fillId="0" borderId="0" xfId="0" applyNumberFormat="1" applyFont="1" applyBorder="1" applyAlignment="1"/>
    <xf numFmtId="0" fontId="31" fillId="0" borderId="0" xfId="0" applyFont="1" applyBorder="1" applyAlignment="1">
      <alignment horizontal="left"/>
    </xf>
    <xf numFmtId="49" fontId="17" fillId="0" borderId="0" xfId="0" applyNumberFormat="1" applyFont="1"/>
    <xf numFmtId="0" fontId="28" fillId="0" borderId="4" xfId="0" applyNumberFormat="1" applyFont="1" applyBorder="1" applyAlignment="1">
      <alignment horizontal="center"/>
    </xf>
    <xf numFmtId="1" fontId="28" fillId="0" borderId="5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1" fontId="31" fillId="0" borderId="27" xfId="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" fontId="31" fillId="0" borderId="13" xfId="0" applyNumberFormat="1" applyFont="1" applyBorder="1" applyAlignment="1">
      <alignment horizontal="center"/>
    </xf>
    <xf numFmtId="1" fontId="31" fillId="0" borderId="16" xfId="0" applyNumberFormat="1" applyFont="1" applyBorder="1" applyAlignment="1">
      <alignment horizontal="center"/>
    </xf>
    <xf numFmtId="0" fontId="31" fillId="0" borderId="16" xfId="0" applyNumberFormat="1" applyFont="1" applyBorder="1" applyAlignment="1">
      <alignment horizontal="center"/>
    </xf>
    <xf numFmtId="1" fontId="28" fillId="0" borderId="4" xfId="0" applyNumberFormat="1" applyFont="1" applyBorder="1" applyAlignment="1">
      <alignment horizontal="center"/>
    </xf>
    <xf numFmtId="1" fontId="28" fillId="0" borderId="6" xfId="0" applyNumberFormat="1" applyFont="1" applyBorder="1" applyAlignment="1">
      <alignment horizontal="center"/>
    </xf>
    <xf numFmtId="1" fontId="31" fillId="0" borderId="11" xfId="0" applyNumberFormat="1" applyFont="1" applyBorder="1" applyAlignment="1">
      <alignment horizontal="center"/>
    </xf>
    <xf numFmtId="1" fontId="31" fillId="0" borderId="16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/>
    </xf>
    <xf numFmtId="1" fontId="31" fillId="0" borderId="15" xfId="0" applyNumberFormat="1" applyFont="1" applyBorder="1" applyAlignment="1">
      <alignment horizontal="center"/>
    </xf>
    <xf numFmtId="1" fontId="28" fillId="0" borderId="27" xfId="0" applyNumberFormat="1" applyFont="1" applyBorder="1" applyAlignment="1"/>
    <xf numFmtId="1" fontId="28" fillId="0" borderId="0" xfId="0" applyNumberFormat="1" applyFont="1" applyBorder="1" applyAlignment="1"/>
    <xf numFmtId="1" fontId="28" fillId="0" borderId="13" xfId="0" applyNumberFormat="1" applyFont="1" applyBorder="1" applyAlignment="1"/>
    <xf numFmtId="1" fontId="28" fillId="0" borderId="0" xfId="0" applyNumberFormat="1" applyFont="1" applyAlignment="1"/>
    <xf numFmtId="1" fontId="28" fillId="0" borderId="4" xfId="0" applyNumberFormat="1" applyFont="1" applyBorder="1" applyAlignment="1"/>
    <xf numFmtId="1" fontId="28" fillId="0" borderId="5" xfId="0" applyNumberFormat="1" applyFont="1" applyBorder="1" applyAlignment="1">
      <alignment horizontal="center" vertical="center"/>
    </xf>
    <xf numFmtId="1" fontId="28" fillId="0" borderId="6" xfId="0" applyNumberFormat="1" applyFont="1" applyBorder="1" applyAlignment="1"/>
    <xf numFmtId="1" fontId="31" fillId="0" borderId="27" xfId="0" applyNumberFormat="1" applyFont="1" applyBorder="1" applyAlignment="1"/>
    <xf numFmtId="1" fontId="31" fillId="0" borderId="0" xfId="0" applyNumberFormat="1" applyFont="1" applyBorder="1" applyAlignment="1"/>
    <xf numFmtId="1" fontId="31" fillId="0" borderId="13" xfId="0" applyNumberFormat="1" applyFont="1" applyBorder="1" applyAlignment="1"/>
    <xf numFmtId="1" fontId="31" fillId="0" borderId="0" xfId="0" applyNumberFormat="1" applyFont="1" applyAlignment="1"/>
    <xf numFmtId="1" fontId="31" fillId="0" borderId="4" xfId="0" applyNumberFormat="1" applyFont="1" applyBorder="1" applyAlignment="1"/>
    <xf numFmtId="1" fontId="31" fillId="0" borderId="6" xfId="0" applyNumberFormat="1" applyFont="1" applyBorder="1" applyAlignment="1"/>
    <xf numFmtId="1" fontId="31" fillId="0" borderId="0" xfId="0" applyNumberFormat="1" applyFont="1"/>
    <xf numFmtId="1" fontId="8" fillId="0" borderId="0" xfId="0" applyNumberFormat="1" applyFont="1"/>
    <xf numFmtId="1" fontId="4" fillId="0" borderId="4" xfId="0" applyNumberFormat="1" applyFont="1" applyBorder="1"/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/>
    <xf numFmtId="0" fontId="33" fillId="0" borderId="0" xfId="0" applyFont="1" applyAlignment="1">
      <alignment vertical="center"/>
    </xf>
    <xf numFmtId="0" fontId="7" fillId="0" borderId="9" xfId="0" applyFont="1" applyBorder="1" applyAlignment="1">
      <alignment horizontal="center" wrapText="1"/>
    </xf>
    <xf numFmtId="0" fontId="35" fillId="0" borderId="9" xfId="0" applyFont="1" applyBorder="1" applyAlignment="1">
      <alignment horizontal="center" textRotation="90" wrapText="1"/>
    </xf>
    <xf numFmtId="0" fontId="36" fillId="0" borderId="1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/>
    <xf numFmtId="0" fontId="37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/>
    <xf numFmtId="0" fontId="40" fillId="0" borderId="15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</cellXfs>
  <cellStyles count="4">
    <cellStyle name="Normální" xfId="0" builtinId="0"/>
    <cellStyle name="normální 2 2" xfId="2" xr:uid="{00000000-0005-0000-0000-000001000000}"/>
    <cellStyle name="Normální 3" xfId="1" xr:uid="{00000000-0005-0000-0000-000002000000}"/>
    <cellStyle name="TableStyleLight1" xfId="3" xr:uid="{B76A7A2D-7A41-42FF-AE34-5DA5276F03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B24A-DD46-4D23-AEE7-705B3BEC182C}">
  <sheetPr>
    <pageSetUpPr fitToPage="1"/>
  </sheetPr>
  <dimension ref="A1:AP64"/>
  <sheetViews>
    <sheetView tabSelected="1" view="pageBreakPreview" zoomScale="60" zoomScaleNormal="80" workbookViewId="0">
      <selection activeCell="AL15" sqref="AL15"/>
    </sheetView>
  </sheetViews>
  <sheetFormatPr defaultRowHeight="15.6" x14ac:dyDescent="0.3"/>
  <cols>
    <col min="1" max="1" width="6.6640625" style="105" customWidth="1"/>
    <col min="2" max="2" width="16.88671875" style="23" customWidth="1"/>
    <col min="3" max="3" width="7.109375" style="105" customWidth="1"/>
    <col min="4" max="4" width="4.109375" style="105" customWidth="1"/>
    <col min="5" max="5" width="7.77734375" style="105" customWidth="1"/>
    <col min="6" max="6" width="7.6640625" style="105" customWidth="1"/>
    <col min="7" max="7" width="2.6640625" style="105" customWidth="1"/>
    <col min="8" max="8" width="7.109375" style="105" customWidth="1"/>
    <col min="9" max="9" width="7.88671875" style="105" customWidth="1"/>
    <col min="10" max="10" width="2.6640625" style="105" customWidth="1"/>
    <col min="11" max="11" width="11.44140625" style="105" customWidth="1"/>
    <col min="12" max="12" width="5.33203125" style="105" customWidth="1"/>
    <col min="13" max="13" width="2.6640625" style="105" customWidth="1"/>
    <col min="14" max="14" width="5.6640625" style="105" customWidth="1"/>
    <col min="15" max="15" width="8.33203125" style="105" customWidth="1"/>
    <col min="16" max="16" width="2.6640625" style="105" customWidth="1"/>
    <col min="17" max="17" width="8.33203125" style="105" customWidth="1"/>
    <col min="18" max="18" width="5.6640625" style="105" hidden="1" customWidth="1"/>
    <col min="19" max="19" width="2.6640625" style="105" hidden="1" customWidth="1"/>
    <col min="20" max="21" width="5.6640625" style="105" hidden="1" customWidth="1"/>
    <col min="22" max="22" width="2.6640625" style="105" hidden="1" customWidth="1"/>
    <col min="23" max="23" width="4.88671875" style="105" customWidth="1"/>
    <col min="24" max="24" width="7.44140625" style="105" customWidth="1"/>
    <col min="25" max="25" width="7.21875" style="105" customWidth="1"/>
    <col min="26" max="26" width="4.33203125" style="26" customWidth="1"/>
    <col min="27" max="27" width="7.5546875" style="105" customWidth="1"/>
    <col min="28" max="28" width="4.33203125" style="26" customWidth="1"/>
    <col min="29" max="29" width="5.33203125" style="26" customWidth="1"/>
    <col min="30" max="30" width="1.88671875" style="105" customWidth="1"/>
    <col min="31" max="31" width="4.44140625" style="26" customWidth="1"/>
    <col min="32" max="32" width="8.44140625" style="105" hidden="1" customWidth="1"/>
    <col min="33" max="33" width="6.109375" style="105" customWidth="1"/>
    <col min="34" max="34" width="15.109375" style="26" customWidth="1"/>
    <col min="35" max="35" width="5.21875" style="26" customWidth="1"/>
    <col min="36" max="36" width="8.88671875" style="8"/>
    <col min="37" max="37" width="8.33203125" style="9" customWidth="1"/>
    <col min="38" max="38" width="44.77734375" style="26" customWidth="1"/>
    <col min="39" max="40" width="8.88671875" style="26"/>
    <col min="41" max="41" width="8.109375" style="26" customWidth="1"/>
    <col min="42" max="42" width="8.88671875" style="26" hidden="1" customWidth="1"/>
    <col min="43" max="256" width="8.88671875" style="26"/>
    <col min="257" max="257" width="6.6640625" style="26" customWidth="1"/>
    <col min="258" max="258" width="16.88671875" style="26" customWidth="1"/>
    <col min="259" max="259" width="5.6640625" style="26" customWidth="1"/>
    <col min="260" max="260" width="2.6640625" style="26" customWidth="1"/>
    <col min="261" max="262" width="5.6640625" style="26" customWidth="1"/>
    <col min="263" max="263" width="2.6640625" style="26" customWidth="1"/>
    <col min="264" max="265" width="5.6640625" style="26" customWidth="1"/>
    <col min="266" max="266" width="2.6640625" style="26" customWidth="1"/>
    <col min="267" max="267" width="5.6640625" style="26" customWidth="1"/>
    <col min="268" max="268" width="5.33203125" style="26" customWidth="1"/>
    <col min="269" max="269" width="2.6640625" style="26" customWidth="1"/>
    <col min="270" max="271" width="5.6640625" style="26" customWidth="1"/>
    <col min="272" max="272" width="2.6640625" style="26" customWidth="1"/>
    <col min="273" max="273" width="5.6640625" style="26" customWidth="1"/>
    <col min="274" max="279" width="0" style="26" hidden="1" customWidth="1"/>
    <col min="280" max="280" width="5.6640625" style="26" customWidth="1"/>
    <col min="281" max="281" width="4.5546875" style="26" customWidth="1"/>
    <col min="282" max="282" width="2.6640625" style="26" customWidth="1"/>
    <col min="283" max="283" width="2" style="26" customWidth="1"/>
    <col min="284" max="284" width="4.33203125" style="26" customWidth="1"/>
    <col min="285" max="285" width="5.33203125" style="26" customWidth="1"/>
    <col min="286" max="286" width="1.88671875" style="26" customWidth="1"/>
    <col min="287" max="287" width="4.44140625" style="26" customWidth="1"/>
    <col min="288" max="288" width="0" style="26" hidden="1" customWidth="1"/>
    <col min="289" max="289" width="6.109375" style="26" customWidth="1"/>
    <col min="290" max="290" width="11.88671875" style="26" customWidth="1"/>
    <col min="291" max="291" width="12.33203125" style="26" customWidth="1"/>
    <col min="292" max="292" width="8.88671875" style="26"/>
    <col min="293" max="293" width="8.33203125" style="26" customWidth="1"/>
    <col min="294" max="512" width="8.88671875" style="26"/>
    <col min="513" max="513" width="6.6640625" style="26" customWidth="1"/>
    <col min="514" max="514" width="16.88671875" style="26" customWidth="1"/>
    <col min="515" max="515" width="5.6640625" style="26" customWidth="1"/>
    <col min="516" max="516" width="2.6640625" style="26" customWidth="1"/>
    <col min="517" max="518" width="5.6640625" style="26" customWidth="1"/>
    <col min="519" max="519" width="2.6640625" style="26" customWidth="1"/>
    <col min="520" max="521" width="5.6640625" style="26" customWidth="1"/>
    <col min="522" max="522" width="2.6640625" style="26" customWidth="1"/>
    <col min="523" max="523" width="5.6640625" style="26" customWidth="1"/>
    <col min="524" max="524" width="5.33203125" style="26" customWidth="1"/>
    <col min="525" max="525" width="2.6640625" style="26" customWidth="1"/>
    <col min="526" max="527" width="5.6640625" style="26" customWidth="1"/>
    <col min="528" max="528" width="2.6640625" style="26" customWidth="1"/>
    <col min="529" max="529" width="5.6640625" style="26" customWidth="1"/>
    <col min="530" max="535" width="0" style="26" hidden="1" customWidth="1"/>
    <col min="536" max="536" width="5.6640625" style="26" customWidth="1"/>
    <col min="537" max="537" width="4.5546875" style="26" customWidth="1"/>
    <col min="538" max="538" width="2.6640625" style="26" customWidth="1"/>
    <col min="539" max="539" width="2" style="26" customWidth="1"/>
    <col min="540" max="540" width="4.33203125" style="26" customWidth="1"/>
    <col min="541" max="541" width="5.33203125" style="26" customWidth="1"/>
    <col min="542" max="542" width="1.88671875" style="26" customWidth="1"/>
    <col min="543" max="543" width="4.44140625" style="26" customWidth="1"/>
    <col min="544" max="544" width="0" style="26" hidden="1" customWidth="1"/>
    <col min="545" max="545" width="6.109375" style="26" customWidth="1"/>
    <col min="546" max="546" width="11.88671875" style="26" customWidth="1"/>
    <col min="547" max="547" width="12.33203125" style="26" customWidth="1"/>
    <col min="548" max="548" width="8.88671875" style="26"/>
    <col min="549" max="549" width="8.33203125" style="26" customWidth="1"/>
    <col min="550" max="768" width="8.88671875" style="26"/>
    <col min="769" max="769" width="6.6640625" style="26" customWidth="1"/>
    <col min="770" max="770" width="16.88671875" style="26" customWidth="1"/>
    <col min="771" max="771" width="5.6640625" style="26" customWidth="1"/>
    <col min="772" max="772" width="2.6640625" style="26" customWidth="1"/>
    <col min="773" max="774" width="5.6640625" style="26" customWidth="1"/>
    <col min="775" max="775" width="2.6640625" style="26" customWidth="1"/>
    <col min="776" max="777" width="5.6640625" style="26" customWidth="1"/>
    <col min="778" max="778" width="2.6640625" style="26" customWidth="1"/>
    <col min="779" max="779" width="5.6640625" style="26" customWidth="1"/>
    <col min="780" max="780" width="5.33203125" style="26" customWidth="1"/>
    <col min="781" max="781" width="2.6640625" style="26" customWidth="1"/>
    <col min="782" max="783" width="5.6640625" style="26" customWidth="1"/>
    <col min="784" max="784" width="2.6640625" style="26" customWidth="1"/>
    <col min="785" max="785" width="5.6640625" style="26" customWidth="1"/>
    <col min="786" max="791" width="0" style="26" hidden="1" customWidth="1"/>
    <col min="792" max="792" width="5.6640625" style="26" customWidth="1"/>
    <col min="793" max="793" width="4.5546875" style="26" customWidth="1"/>
    <col min="794" max="794" width="2.6640625" style="26" customWidth="1"/>
    <col min="795" max="795" width="2" style="26" customWidth="1"/>
    <col min="796" max="796" width="4.33203125" style="26" customWidth="1"/>
    <col min="797" max="797" width="5.33203125" style="26" customWidth="1"/>
    <col min="798" max="798" width="1.88671875" style="26" customWidth="1"/>
    <col min="799" max="799" width="4.44140625" style="26" customWidth="1"/>
    <col min="800" max="800" width="0" style="26" hidden="1" customWidth="1"/>
    <col min="801" max="801" width="6.109375" style="26" customWidth="1"/>
    <col min="802" max="802" width="11.88671875" style="26" customWidth="1"/>
    <col min="803" max="803" width="12.33203125" style="26" customWidth="1"/>
    <col min="804" max="804" width="8.88671875" style="26"/>
    <col min="805" max="805" width="8.33203125" style="26" customWidth="1"/>
    <col min="806" max="1024" width="8.88671875" style="26"/>
    <col min="1025" max="1025" width="6.6640625" style="26" customWidth="1"/>
    <col min="1026" max="1026" width="16.88671875" style="26" customWidth="1"/>
    <col min="1027" max="1027" width="5.6640625" style="26" customWidth="1"/>
    <col min="1028" max="1028" width="2.6640625" style="26" customWidth="1"/>
    <col min="1029" max="1030" width="5.6640625" style="26" customWidth="1"/>
    <col min="1031" max="1031" width="2.6640625" style="26" customWidth="1"/>
    <col min="1032" max="1033" width="5.6640625" style="26" customWidth="1"/>
    <col min="1034" max="1034" width="2.6640625" style="26" customWidth="1"/>
    <col min="1035" max="1035" width="5.6640625" style="26" customWidth="1"/>
    <col min="1036" max="1036" width="5.33203125" style="26" customWidth="1"/>
    <col min="1037" max="1037" width="2.6640625" style="26" customWidth="1"/>
    <col min="1038" max="1039" width="5.6640625" style="26" customWidth="1"/>
    <col min="1040" max="1040" width="2.6640625" style="26" customWidth="1"/>
    <col min="1041" max="1041" width="5.6640625" style="26" customWidth="1"/>
    <col min="1042" max="1047" width="0" style="26" hidden="1" customWidth="1"/>
    <col min="1048" max="1048" width="5.6640625" style="26" customWidth="1"/>
    <col min="1049" max="1049" width="4.5546875" style="26" customWidth="1"/>
    <col min="1050" max="1050" width="2.6640625" style="26" customWidth="1"/>
    <col min="1051" max="1051" width="2" style="26" customWidth="1"/>
    <col min="1052" max="1052" width="4.33203125" style="26" customWidth="1"/>
    <col min="1053" max="1053" width="5.33203125" style="26" customWidth="1"/>
    <col min="1054" max="1054" width="1.88671875" style="26" customWidth="1"/>
    <col min="1055" max="1055" width="4.44140625" style="26" customWidth="1"/>
    <col min="1056" max="1056" width="0" style="26" hidden="1" customWidth="1"/>
    <col min="1057" max="1057" width="6.109375" style="26" customWidth="1"/>
    <col min="1058" max="1058" width="11.88671875" style="26" customWidth="1"/>
    <col min="1059" max="1059" width="12.33203125" style="26" customWidth="1"/>
    <col min="1060" max="1060" width="8.88671875" style="26"/>
    <col min="1061" max="1061" width="8.33203125" style="26" customWidth="1"/>
    <col min="1062" max="1280" width="8.88671875" style="26"/>
    <col min="1281" max="1281" width="6.6640625" style="26" customWidth="1"/>
    <col min="1282" max="1282" width="16.88671875" style="26" customWidth="1"/>
    <col min="1283" max="1283" width="5.6640625" style="26" customWidth="1"/>
    <col min="1284" max="1284" width="2.6640625" style="26" customWidth="1"/>
    <col min="1285" max="1286" width="5.6640625" style="26" customWidth="1"/>
    <col min="1287" max="1287" width="2.6640625" style="26" customWidth="1"/>
    <col min="1288" max="1289" width="5.6640625" style="26" customWidth="1"/>
    <col min="1290" max="1290" width="2.6640625" style="26" customWidth="1"/>
    <col min="1291" max="1291" width="5.6640625" style="26" customWidth="1"/>
    <col min="1292" max="1292" width="5.33203125" style="26" customWidth="1"/>
    <col min="1293" max="1293" width="2.6640625" style="26" customWidth="1"/>
    <col min="1294" max="1295" width="5.6640625" style="26" customWidth="1"/>
    <col min="1296" max="1296" width="2.6640625" style="26" customWidth="1"/>
    <col min="1297" max="1297" width="5.6640625" style="26" customWidth="1"/>
    <col min="1298" max="1303" width="0" style="26" hidden="1" customWidth="1"/>
    <col min="1304" max="1304" width="5.6640625" style="26" customWidth="1"/>
    <col min="1305" max="1305" width="4.5546875" style="26" customWidth="1"/>
    <col min="1306" max="1306" width="2.6640625" style="26" customWidth="1"/>
    <col min="1307" max="1307" width="2" style="26" customWidth="1"/>
    <col min="1308" max="1308" width="4.33203125" style="26" customWidth="1"/>
    <col min="1309" max="1309" width="5.33203125" style="26" customWidth="1"/>
    <col min="1310" max="1310" width="1.88671875" style="26" customWidth="1"/>
    <col min="1311" max="1311" width="4.44140625" style="26" customWidth="1"/>
    <col min="1312" max="1312" width="0" style="26" hidden="1" customWidth="1"/>
    <col min="1313" max="1313" width="6.109375" style="26" customWidth="1"/>
    <col min="1314" max="1314" width="11.88671875" style="26" customWidth="1"/>
    <col min="1315" max="1315" width="12.33203125" style="26" customWidth="1"/>
    <col min="1316" max="1316" width="8.88671875" style="26"/>
    <col min="1317" max="1317" width="8.33203125" style="26" customWidth="1"/>
    <col min="1318" max="1536" width="8.88671875" style="26"/>
    <col min="1537" max="1537" width="6.6640625" style="26" customWidth="1"/>
    <col min="1538" max="1538" width="16.88671875" style="26" customWidth="1"/>
    <col min="1539" max="1539" width="5.6640625" style="26" customWidth="1"/>
    <col min="1540" max="1540" width="2.6640625" style="26" customWidth="1"/>
    <col min="1541" max="1542" width="5.6640625" style="26" customWidth="1"/>
    <col min="1543" max="1543" width="2.6640625" style="26" customWidth="1"/>
    <col min="1544" max="1545" width="5.6640625" style="26" customWidth="1"/>
    <col min="1546" max="1546" width="2.6640625" style="26" customWidth="1"/>
    <col min="1547" max="1547" width="5.6640625" style="26" customWidth="1"/>
    <col min="1548" max="1548" width="5.33203125" style="26" customWidth="1"/>
    <col min="1549" max="1549" width="2.6640625" style="26" customWidth="1"/>
    <col min="1550" max="1551" width="5.6640625" style="26" customWidth="1"/>
    <col min="1552" max="1552" width="2.6640625" style="26" customWidth="1"/>
    <col min="1553" max="1553" width="5.6640625" style="26" customWidth="1"/>
    <col min="1554" max="1559" width="0" style="26" hidden="1" customWidth="1"/>
    <col min="1560" max="1560" width="5.6640625" style="26" customWidth="1"/>
    <col min="1561" max="1561" width="4.5546875" style="26" customWidth="1"/>
    <col min="1562" max="1562" width="2.6640625" style="26" customWidth="1"/>
    <col min="1563" max="1563" width="2" style="26" customWidth="1"/>
    <col min="1564" max="1564" width="4.33203125" style="26" customWidth="1"/>
    <col min="1565" max="1565" width="5.33203125" style="26" customWidth="1"/>
    <col min="1566" max="1566" width="1.88671875" style="26" customWidth="1"/>
    <col min="1567" max="1567" width="4.44140625" style="26" customWidth="1"/>
    <col min="1568" max="1568" width="0" style="26" hidden="1" customWidth="1"/>
    <col min="1569" max="1569" width="6.109375" style="26" customWidth="1"/>
    <col min="1570" max="1570" width="11.88671875" style="26" customWidth="1"/>
    <col min="1571" max="1571" width="12.33203125" style="26" customWidth="1"/>
    <col min="1572" max="1572" width="8.88671875" style="26"/>
    <col min="1573" max="1573" width="8.33203125" style="26" customWidth="1"/>
    <col min="1574" max="1792" width="8.88671875" style="26"/>
    <col min="1793" max="1793" width="6.6640625" style="26" customWidth="1"/>
    <col min="1794" max="1794" width="16.88671875" style="26" customWidth="1"/>
    <col min="1795" max="1795" width="5.6640625" style="26" customWidth="1"/>
    <col min="1796" max="1796" width="2.6640625" style="26" customWidth="1"/>
    <col min="1797" max="1798" width="5.6640625" style="26" customWidth="1"/>
    <col min="1799" max="1799" width="2.6640625" style="26" customWidth="1"/>
    <col min="1800" max="1801" width="5.6640625" style="26" customWidth="1"/>
    <col min="1802" max="1802" width="2.6640625" style="26" customWidth="1"/>
    <col min="1803" max="1803" width="5.6640625" style="26" customWidth="1"/>
    <col min="1804" max="1804" width="5.33203125" style="26" customWidth="1"/>
    <col min="1805" max="1805" width="2.6640625" style="26" customWidth="1"/>
    <col min="1806" max="1807" width="5.6640625" style="26" customWidth="1"/>
    <col min="1808" max="1808" width="2.6640625" style="26" customWidth="1"/>
    <col min="1809" max="1809" width="5.6640625" style="26" customWidth="1"/>
    <col min="1810" max="1815" width="0" style="26" hidden="1" customWidth="1"/>
    <col min="1816" max="1816" width="5.6640625" style="26" customWidth="1"/>
    <col min="1817" max="1817" width="4.5546875" style="26" customWidth="1"/>
    <col min="1818" max="1818" width="2.6640625" style="26" customWidth="1"/>
    <col min="1819" max="1819" width="2" style="26" customWidth="1"/>
    <col min="1820" max="1820" width="4.33203125" style="26" customWidth="1"/>
    <col min="1821" max="1821" width="5.33203125" style="26" customWidth="1"/>
    <col min="1822" max="1822" width="1.88671875" style="26" customWidth="1"/>
    <col min="1823" max="1823" width="4.44140625" style="26" customWidth="1"/>
    <col min="1824" max="1824" width="0" style="26" hidden="1" customWidth="1"/>
    <col min="1825" max="1825" width="6.109375" style="26" customWidth="1"/>
    <col min="1826" max="1826" width="11.88671875" style="26" customWidth="1"/>
    <col min="1827" max="1827" width="12.33203125" style="26" customWidth="1"/>
    <col min="1828" max="1828" width="8.88671875" style="26"/>
    <col min="1829" max="1829" width="8.33203125" style="26" customWidth="1"/>
    <col min="1830" max="2048" width="8.88671875" style="26"/>
    <col min="2049" max="2049" width="6.6640625" style="26" customWidth="1"/>
    <col min="2050" max="2050" width="16.88671875" style="26" customWidth="1"/>
    <col min="2051" max="2051" width="5.6640625" style="26" customWidth="1"/>
    <col min="2052" max="2052" width="2.6640625" style="26" customWidth="1"/>
    <col min="2053" max="2054" width="5.6640625" style="26" customWidth="1"/>
    <col min="2055" max="2055" width="2.6640625" style="26" customWidth="1"/>
    <col min="2056" max="2057" width="5.6640625" style="26" customWidth="1"/>
    <col min="2058" max="2058" width="2.6640625" style="26" customWidth="1"/>
    <col min="2059" max="2059" width="5.6640625" style="26" customWidth="1"/>
    <col min="2060" max="2060" width="5.33203125" style="26" customWidth="1"/>
    <col min="2061" max="2061" width="2.6640625" style="26" customWidth="1"/>
    <col min="2062" max="2063" width="5.6640625" style="26" customWidth="1"/>
    <col min="2064" max="2064" width="2.6640625" style="26" customWidth="1"/>
    <col min="2065" max="2065" width="5.6640625" style="26" customWidth="1"/>
    <col min="2066" max="2071" width="0" style="26" hidden="1" customWidth="1"/>
    <col min="2072" max="2072" width="5.6640625" style="26" customWidth="1"/>
    <col min="2073" max="2073" width="4.5546875" style="26" customWidth="1"/>
    <col min="2074" max="2074" width="2.6640625" style="26" customWidth="1"/>
    <col min="2075" max="2075" width="2" style="26" customWidth="1"/>
    <col min="2076" max="2076" width="4.33203125" style="26" customWidth="1"/>
    <col min="2077" max="2077" width="5.33203125" style="26" customWidth="1"/>
    <col min="2078" max="2078" width="1.88671875" style="26" customWidth="1"/>
    <col min="2079" max="2079" width="4.44140625" style="26" customWidth="1"/>
    <col min="2080" max="2080" width="0" style="26" hidden="1" customWidth="1"/>
    <col min="2081" max="2081" width="6.109375" style="26" customWidth="1"/>
    <col min="2082" max="2082" width="11.88671875" style="26" customWidth="1"/>
    <col min="2083" max="2083" width="12.33203125" style="26" customWidth="1"/>
    <col min="2084" max="2084" width="8.88671875" style="26"/>
    <col min="2085" max="2085" width="8.33203125" style="26" customWidth="1"/>
    <col min="2086" max="2304" width="8.88671875" style="26"/>
    <col min="2305" max="2305" width="6.6640625" style="26" customWidth="1"/>
    <col min="2306" max="2306" width="16.88671875" style="26" customWidth="1"/>
    <col min="2307" max="2307" width="5.6640625" style="26" customWidth="1"/>
    <col min="2308" max="2308" width="2.6640625" style="26" customWidth="1"/>
    <col min="2309" max="2310" width="5.6640625" style="26" customWidth="1"/>
    <col min="2311" max="2311" width="2.6640625" style="26" customWidth="1"/>
    <col min="2312" max="2313" width="5.6640625" style="26" customWidth="1"/>
    <col min="2314" max="2314" width="2.6640625" style="26" customWidth="1"/>
    <col min="2315" max="2315" width="5.6640625" style="26" customWidth="1"/>
    <col min="2316" max="2316" width="5.33203125" style="26" customWidth="1"/>
    <col min="2317" max="2317" width="2.6640625" style="26" customWidth="1"/>
    <col min="2318" max="2319" width="5.6640625" style="26" customWidth="1"/>
    <col min="2320" max="2320" width="2.6640625" style="26" customWidth="1"/>
    <col min="2321" max="2321" width="5.6640625" style="26" customWidth="1"/>
    <col min="2322" max="2327" width="0" style="26" hidden="1" customWidth="1"/>
    <col min="2328" max="2328" width="5.6640625" style="26" customWidth="1"/>
    <col min="2329" max="2329" width="4.5546875" style="26" customWidth="1"/>
    <col min="2330" max="2330" width="2.6640625" style="26" customWidth="1"/>
    <col min="2331" max="2331" width="2" style="26" customWidth="1"/>
    <col min="2332" max="2332" width="4.33203125" style="26" customWidth="1"/>
    <col min="2333" max="2333" width="5.33203125" style="26" customWidth="1"/>
    <col min="2334" max="2334" width="1.88671875" style="26" customWidth="1"/>
    <col min="2335" max="2335" width="4.44140625" style="26" customWidth="1"/>
    <col min="2336" max="2336" width="0" style="26" hidden="1" customWidth="1"/>
    <col min="2337" max="2337" width="6.109375" style="26" customWidth="1"/>
    <col min="2338" max="2338" width="11.88671875" style="26" customWidth="1"/>
    <col min="2339" max="2339" width="12.33203125" style="26" customWidth="1"/>
    <col min="2340" max="2340" width="8.88671875" style="26"/>
    <col min="2341" max="2341" width="8.33203125" style="26" customWidth="1"/>
    <col min="2342" max="2560" width="8.88671875" style="26"/>
    <col min="2561" max="2561" width="6.6640625" style="26" customWidth="1"/>
    <col min="2562" max="2562" width="16.88671875" style="26" customWidth="1"/>
    <col min="2563" max="2563" width="5.6640625" style="26" customWidth="1"/>
    <col min="2564" max="2564" width="2.6640625" style="26" customWidth="1"/>
    <col min="2565" max="2566" width="5.6640625" style="26" customWidth="1"/>
    <col min="2567" max="2567" width="2.6640625" style="26" customWidth="1"/>
    <col min="2568" max="2569" width="5.6640625" style="26" customWidth="1"/>
    <col min="2570" max="2570" width="2.6640625" style="26" customWidth="1"/>
    <col min="2571" max="2571" width="5.6640625" style="26" customWidth="1"/>
    <col min="2572" max="2572" width="5.33203125" style="26" customWidth="1"/>
    <col min="2573" max="2573" width="2.6640625" style="26" customWidth="1"/>
    <col min="2574" max="2575" width="5.6640625" style="26" customWidth="1"/>
    <col min="2576" max="2576" width="2.6640625" style="26" customWidth="1"/>
    <col min="2577" max="2577" width="5.6640625" style="26" customWidth="1"/>
    <col min="2578" max="2583" width="0" style="26" hidden="1" customWidth="1"/>
    <col min="2584" max="2584" width="5.6640625" style="26" customWidth="1"/>
    <col min="2585" max="2585" width="4.5546875" style="26" customWidth="1"/>
    <col min="2586" max="2586" width="2.6640625" style="26" customWidth="1"/>
    <col min="2587" max="2587" width="2" style="26" customWidth="1"/>
    <col min="2588" max="2588" width="4.33203125" style="26" customWidth="1"/>
    <col min="2589" max="2589" width="5.33203125" style="26" customWidth="1"/>
    <col min="2590" max="2590" width="1.88671875" style="26" customWidth="1"/>
    <col min="2591" max="2591" width="4.44140625" style="26" customWidth="1"/>
    <col min="2592" max="2592" width="0" style="26" hidden="1" customWidth="1"/>
    <col min="2593" max="2593" width="6.109375" style="26" customWidth="1"/>
    <col min="2594" max="2594" width="11.88671875" style="26" customWidth="1"/>
    <col min="2595" max="2595" width="12.33203125" style="26" customWidth="1"/>
    <col min="2596" max="2596" width="8.88671875" style="26"/>
    <col min="2597" max="2597" width="8.33203125" style="26" customWidth="1"/>
    <col min="2598" max="2816" width="8.88671875" style="26"/>
    <col min="2817" max="2817" width="6.6640625" style="26" customWidth="1"/>
    <col min="2818" max="2818" width="16.88671875" style="26" customWidth="1"/>
    <col min="2819" max="2819" width="5.6640625" style="26" customWidth="1"/>
    <col min="2820" max="2820" width="2.6640625" style="26" customWidth="1"/>
    <col min="2821" max="2822" width="5.6640625" style="26" customWidth="1"/>
    <col min="2823" max="2823" width="2.6640625" style="26" customWidth="1"/>
    <col min="2824" max="2825" width="5.6640625" style="26" customWidth="1"/>
    <col min="2826" max="2826" width="2.6640625" style="26" customWidth="1"/>
    <col min="2827" max="2827" width="5.6640625" style="26" customWidth="1"/>
    <col min="2828" max="2828" width="5.33203125" style="26" customWidth="1"/>
    <col min="2829" max="2829" width="2.6640625" style="26" customWidth="1"/>
    <col min="2830" max="2831" width="5.6640625" style="26" customWidth="1"/>
    <col min="2832" max="2832" width="2.6640625" style="26" customWidth="1"/>
    <col min="2833" max="2833" width="5.6640625" style="26" customWidth="1"/>
    <col min="2834" max="2839" width="0" style="26" hidden="1" customWidth="1"/>
    <col min="2840" max="2840" width="5.6640625" style="26" customWidth="1"/>
    <col min="2841" max="2841" width="4.5546875" style="26" customWidth="1"/>
    <col min="2842" max="2842" width="2.6640625" style="26" customWidth="1"/>
    <col min="2843" max="2843" width="2" style="26" customWidth="1"/>
    <col min="2844" max="2844" width="4.33203125" style="26" customWidth="1"/>
    <col min="2845" max="2845" width="5.33203125" style="26" customWidth="1"/>
    <col min="2846" max="2846" width="1.88671875" style="26" customWidth="1"/>
    <col min="2847" max="2847" width="4.44140625" style="26" customWidth="1"/>
    <col min="2848" max="2848" width="0" style="26" hidden="1" customWidth="1"/>
    <col min="2849" max="2849" width="6.109375" style="26" customWidth="1"/>
    <col min="2850" max="2850" width="11.88671875" style="26" customWidth="1"/>
    <col min="2851" max="2851" width="12.33203125" style="26" customWidth="1"/>
    <col min="2852" max="2852" width="8.88671875" style="26"/>
    <col min="2853" max="2853" width="8.33203125" style="26" customWidth="1"/>
    <col min="2854" max="3072" width="8.88671875" style="26"/>
    <col min="3073" max="3073" width="6.6640625" style="26" customWidth="1"/>
    <col min="3074" max="3074" width="16.88671875" style="26" customWidth="1"/>
    <col min="3075" max="3075" width="5.6640625" style="26" customWidth="1"/>
    <col min="3076" max="3076" width="2.6640625" style="26" customWidth="1"/>
    <col min="3077" max="3078" width="5.6640625" style="26" customWidth="1"/>
    <col min="3079" max="3079" width="2.6640625" style="26" customWidth="1"/>
    <col min="3080" max="3081" width="5.6640625" style="26" customWidth="1"/>
    <col min="3082" max="3082" width="2.6640625" style="26" customWidth="1"/>
    <col min="3083" max="3083" width="5.6640625" style="26" customWidth="1"/>
    <col min="3084" max="3084" width="5.33203125" style="26" customWidth="1"/>
    <col min="3085" max="3085" width="2.6640625" style="26" customWidth="1"/>
    <col min="3086" max="3087" width="5.6640625" style="26" customWidth="1"/>
    <col min="3088" max="3088" width="2.6640625" style="26" customWidth="1"/>
    <col min="3089" max="3089" width="5.6640625" style="26" customWidth="1"/>
    <col min="3090" max="3095" width="0" style="26" hidden="1" customWidth="1"/>
    <col min="3096" max="3096" width="5.6640625" style="26" customWidth="1"/>
    <col min="3097" max="3097" width="4.5546875" style="26" customWidth="1"/>
    <col min="3098" max="3098" width="2.6640625" style="26" customWidth="1"/>
    <col min="3099" max="3099" width="2" style="26" customWidth="1"/>
    <col min="3100" max="3100" width="4.33203125" style="26" customWidth="1"/>
    <col min="3101" max="3101" width="5.33203125" style="26" customWidth="1"/>
    <col min="3102" max="3102" width="1.88671875" style="26" customWidth="1"/>
    <col min="3103" max="3103" width="4.44140625" style="26" customWidth="1"/>
    <col min="3104" max="3104" width="0" style="26" hidden="1" customWidth="1"/>
    <col min="3105" max="3105" width="6.109375" style="26" customWidth="1"/>
    <col min="3106" max="3106" width="11.88671875" style="26" customWidth="1"/>
    <col min="3107" max="3107" width="12.33203125" style="26" customWidth="1"/>
    <col min="3108" max="3108" width="8.88671875" style="26"/>
    <col min="3109" max="3109" width="8.33203125" style="26" customWidth="1"/>
    <col min="3110" max="3328" width="8.88671875" style="26"/>
    <col min="3329" max="3329" width="6.6640625" style="26" customWidth="1"/>
    <col min="3330" max="3330" width="16.88671875" style="26" customWidth="1"/>
    <col min="3331" max="3331" width="5.6640625" style="26" customWidth="1"/>
    <col min="3332" max="3332" width="2.6640625" style="26" customWidth="1"/>
    <col min="3333" max="3334" width="5.6640625" style="26" customWidth="1"/>
    <col min="3335" max="3335" width="2.6640625" style="26" customWidth="1"/>
    <col min="3336" max="3337" width="5.6640625" style="26" customWidth="1"/>
    <col min="3338" max="3338" width="2.6640625" style="26" customWidth="1"/>
    <col min="3339" max="3339" width="5.6640625" style="26" customWidth="1"/>
    <col min="3340" max="3340" width="5.33203125" style="26" customWidth="1"/>
    <col min="3341" max="3341" width="2.6640625" style="26" customWidth="1"/>
    <col min="3342" max="3343" width="5.6640625" style="26" customWidth="1"/>
    <col min="3344" max="3344" width="2.6640625" style="26" customWidth="1"/>
    <col min="3345" max="3345" width="5.6640625" style="26" customWidth="1"/>
    <col min="3346" max="3351" width="0" style="26" hidden="1" customWidth="1"/>
    <col min="3352" max="3352" width="5.6640625" style="26" customWidth="1"/>
    <col min="3353" max="3353" width="4.5546875" style="26" customWidth="1"/>
    <col min="3354" max="3354" width="2.6640625" style="26" customWidth="1"/>
    <col min="3355" max="3355" width="2" style="26" customWidth="1"/>
    <col min="3356" max="3356" width="4.33203125" style="26" customWidth="1"/>
    <col min="3357" max="3357" width="5.33203125" style="26" customWidth="1"/>
    <col min="3358" max="3358" width="1.88671875" style="26" customWidth="1"/>
    <col min="3359" max="3359" width="4.44140625" style="26" customWidth="1"/>
    <col min="3360" max="3360" width="0" style="26" hidden="1" customWidth="1"/>
    <col min="3361" max="3361" width="6.109375" style="26" customWidth="1"/>
    <col min="3362" max="3362" width="11.88671875" style="26" customWidth="1"/>
    <col min="3363" max="3363" width="12.33203125" style="26" customWidth="1"/>
    <col min="3364" max="3364" width="8.88671875" style="26"/>
    <col min="3365" max="3365" width="8.33203125" style="26" customWidth="1"/>
    <col min="3366" max="3584" width="8.88671875" style="26"/>
    <col min="3585" max="3585" width="6.6640625" style="26" customWidth="1"/>
    <col min="3586" max="3586" width="16.88671875" style="26" customWidth="1"/>
    <col min="3587" max="3587" width="5.6640625" style="26" customWidth="1"/>
    <col min="3588" max="3588" width="2.6640625" style="26" customWidth="1"/>
    <col min="3589" max="3590" width="5.6640625" style="26" customWidth="1"/>
    <col min="3591" max="3591" width="2.6640625" style="26" customWidth="1"/>
    <col min="3592" max="3593" width="5.6640625" style="26" customWidth="1"/>
    <col min="3594" max="3594" width="2.6640625" style="26" customWidth="1"/>
    <col min="3595" max="3595" width="5.6640625" style="26" customWidth="1"/>
    <col min="3596" max="3596" width="5.33203125" style="26" customWidth="1"/>
    <col min="3597" max="3597" width="2.6640625" style="26" customWidth="1"/>
    <col min="3598" max="3599" width="5.6640625" style="26" customWidth="1"/>
    <col min="3600" max="3600" width="2.6640625" style="26" customWidth="1"/>
    <col min="3601" max="3601" width="5.6640625" style="26" customWidth="1"/>
    <col min="3602" max="3607" width="0" style="26" hidden="1" customWidth="1"/>
    <col min="3608" max="3608" width="5.6640625" style="26" customWidth="1"/>
    <col min="3609" max="3609" width="4.5546875" style="26" customWidth="1"/>
    <col min="3610" max="3610" width="2.6640625" style="26" customWidth="1"/>
    <col min="3611" max="3611" width="2" style="26" customWidth="1"/>
    <col min="3612" max="3612" width="4.33203125" style="26" customWidth="1"/>
    <col min="3613" max="3613" width="5.33203125" style="26" customWidth="1"/>
    <col min="3614" max="3614" width="1.88671875" style="26" customWidth="1"/>
    <col min="3615" max="3615" width="4.44140625" style="26" customWidth="1"/>
    <col min="3616" max="3616" width="0" style="26" hidden="1" customWidth="1"/>
    <col min="3617" max="3617" width="6.109375" style="26" customWidth="1"/>
    <col min="3618" max="3618" width="11.88671875" style="26" customWidth="1"/>
    <col min="3619" max="3619" width="12.33203125" style="26" customWidth="1"/>
    <col min="3620" max="3620" width="8.88671875" style="26"/>
    <col min="3621" max="3621" width="8.33203125" style="26" customWidth="1"/>
    <col min="3622" max="3840" width="8.88671875" style="26"/>
    <col min="3841" max="3841" width="6.6640625" style="26" customWidth="1"/>
    <col min="3842" max="3842" width="16.88671875" style="26" customWidth="1"/>
    <col min="3843" max="3843" width="5.6640625" style="26" customWidth="1"/>
    <col min="3844" max="3844" width="2.6640625" style="26" customWidth="1"/>
    <col min="3845" max="3846" width="5.6640625" style="26" customWidth="1"/>
    <col min="3847" max="3847" width="2.6640625" style="26" customWidth="1"/>
    <col min="3848" max="3849" width="5.6640625" style="26" customWidth="1"/>
    <col min="3850" max="3850" width="2.6640625" style="26" customWidth="1"/>
    <col min="3851" max="3851" width="5.6640625" style="26" customWidth="1"/>
    <col min="3852" max="3852" width="5.33203125" style="26" customWidth="1"/>
    <col min="3853" max="3853" width="2.6640625" style="26" customWidth="1"/>
    <col min="3854" max="3855" width="5.6640625" style="26" customWidth="1"/>
    <col min="3856" max="3856" width="2.6640625" style="26" customWidth="1"/>
    <col min="3857" max="3857" width="5.6640625" style="26" customWidth="1"/>
    <col min="3858" max="3863" width="0" style="26" hidden="1" customWidth="1"/>
    <col min="3864" max="3864" width="5.6640625" style="26" customWidth="1"/>
    <col min="3865" max="3865" width="4.5546875" style="26" customWidth="1"/>
    <col min="3866" max="3866" width="2.6640625" style="26" customWidth="1"/>
    <col min="3867" max="3867" width="2" style="26" customWidth="1"/>
    <col min="3868" max="3868" width="4.33203125" style="26" customWidth="1"/>
    <col min="3869" max="3869" width="5.33203125" style="26" customWidth="1"/>
    <col min="3870" max="3870" width="1.88671875" style="26" customWidth="1"/>
    <col min="3871" max="3871" width="4.44140625" style="26" customWidth="1"/>
    <col min="3872" max="3872" width="0" style="26" hidden="1" customWidth="1"/>
    <col min="3873" max="3873" width="6.109375" style="26" customWidth="1"/>
    <col min="3874" max="3874" width="11.88671875" style="26" customWidth="1"/>
    <col min="3875" max="3875" width="12.33203125" style="26" customWidth="1"/>
    <col min="3876" max="3876" width="8.88671875" style="26"/>
    <col min="3877" max="3877" width="8.33203125" style="26" customWidth="1"/>
    <col min="3878" max="4096" width="8.88671875" style="26"/>
    <col min="4097" max="4097" width="6.6640625" style="26" customWidth="1"/>
    <col min="4098" max="4098" width="16.88671875" style="26" customWidth="1"/>
    <col min="4099" max="4099" width="5.6640625" style="26" customWidth="1"/>
    <col min="4100" max="4100" width="2.6640625" style="26" customWidth="1"/>
    <col min="4101" max="4102" width="5.6640625" style="26" customWidth="1"/>
    <col min="4103" max="4103" width="2.6640625" style="26" customWidth="1"/>
    <col min="4104" max="4105" width="5.6640625" style="26" customWidth="1"/>
    <col min="4106" max="4106" width="2.6640625" style="26" customWidth="1"/>
    <col min="4107" max="4107" width="5.6640625" style="26" customWidth="1"/>
    <col min="4108" max="4108" width="5.33203125" style="26" customWidth="1"/>
    <col min="4109" max="4109" width="2.6640625" style="26" customWidth="1"/>
    <col min="4110" max="4111" width="5.6640625" style="26" customWidth="1"/>
    <col min="4112" max="4112" width="2.6640625" style="26" customWidth="1"/>
    <col min="4113" max="4113" width="5.6640625" style="26" customWidth="1"/>
    <col min="4114" max="4119" width="0" style="26" hidden="1" customWidth="1"/>
    <col min="4120" max="4120" width="5.6640625" style="26" customWidth="1"/>
    <col min="4121" max="4121" width="4.5546875" style="26" customWidth="1"/>
    <col min="4122" max="4122" width="2.6640625" style="26" customWidth="1"/>
    <col min="4123" max="4123" width="2" style="26" customWidth="1"/>
    <col min="4124" max="4124" width="4.33203125" style="26" customWidth="1"/>
    <col min="4125" max="4125" width="5.33203125" style="26" customWidth="1"/>
    <col min="4126" max="4126" width="1.88671875" style="26" customWidth="1"/>
    <col min="4127" max="4127" width="4.44140625" style="26" customWidth="1"/>
    <col min="4128" max="4128" width="0" style="26" hidden="1" customWidth="1"/>
    <col min="4129" max="4129" width="6.109375" style="26" customWidth="1"/>
    <col min="4130" max="4130" width="11.88671875" style="26" customWidth="1"/>
    <col min="4131" max="4131" width="12.33203125" style="26" customWidth="1"/>
    <col min="4132" max="4132" width="8.88671875" style="26"/>
    <col min="4133" max="4133" width="8.33203125" style="26" customWidth="1"/>
    <col min="4134" max="4352" width="8.88671875" style="26"/>
    <col min="4353" max="4353" width="6.6640625" style="26" customWidth="1"/>
    <col min="4354" max="4354" width="16.88671875" style="26" customWidth="1"/>
    <col min="4355" max="4355" width="5.6640625" style="26" customWidth="1"/>
    <col min="4356" max="4356" width="2.6640625" style="26" customWidth="1"/>
    <col min="4357" max="4358" width="5.6640625" style="26" customWidth="1"/>
    <col min="4359" max="4359" width="2.6640625" style="26" customWidth="1"/>
    <col min="4360" max="4361" width="5.6640625" style="26" customWidth="1"/>
    <col min="4362" max="4362" width="2.6640625" style="26" customWidth="1"/>
    <col min="4363" max="4363" width="5.6640625" style="26" customWidth="1"/>
    <col min="4364" max="4364" width="5.33203125" style="26" customWidth="1"/>
    <col min="4365" max="4365" width="2.6640625" style="26" customWidth="1"/>
    <col min="4366" max="4367" width="5.6640625" style="26" customWidth="1"/>
    <col min="4368" max="4368" width="2.6640625" style="26" customWidth="1"/>
    <col min="4369" max="4369" width="5.6640625" style="26" customWidth="1"/>
    <col min="4370" max="4375" width="0" style="26" hidden="1" customWidth="1"/>
    <col min="4376" max="4376" width="5.6640625" style="26" customWidth="1"/>
    <col min="4377" max="4377" width="4.5546875" style="26" customWidth="1"/>
    <col min="4378" max="4378" width="2.6640625" style="26" customWidth="1"/>
    <col min="4379" max="4379" width="2" style="26" customWidth="1"/>
    <col min="4380" max="4380" width="4.33203125" style="26" customWidth="1"/>
    <col min="4381" max="4381" width="5.33203125" style="26" customWidth="1"/>
    <col min="4382" max="4382" width="1.88671875" style="26" customWidth="1"/>
    <col min="4383" max="4383" width="4.44140625" style="26" customWidth="1"/>
    <col min="4384" max="4384" width="0" style="26" hidden="1" customWidth="1"/>
    <col min="4385" max="4385" width="6.109375" style="26" customWidth="1"/>
    <col min="4386" max="4386" width="11.88671875" style="26" customWidth="1"/>
    <col min="4387" max="4387" width="12.33203125" style="26" customWidth="1"/>
    <col min="4388" max="4388" width="8.88671875" style="26"/>
    <col min="4389" max="4389" width="8.33203125" style="26" customWidth="1"/>
    <col min="4390" max="4608" width="8.88671875" style="26"/>
    <col min="4609" max="4609" width="6.6640625" style="26" customWidth="1"/>
    <col min="4610" max="4610" width="16.88671875" style="26" customWidth="1"/>
    <col min="4611" max="4611" width="5.6640625" style="26" customWidth="1"/>
    <col min="4612" max="4612" width="2.6640625" style="26" customWidth="1"/>
    <col min="4613" max="4614" width="5.6640625" style="26" customWidth="1"/>
    <col min="4615" max="4615" width="2.6640625" style="26" customWidth="1"/>
    <col min="4616" max="4617" width="5.6640625" style="26" customWidth="1"/>
    <col min="4618" max="4618" width="2.6640625" style="26" customWidth="1"/>
    <col min="4619" max="4619" width="5.6640625" style="26" customWidth="1"/>
    <col min="4620" max="4620" width="5.33203125" style="26" customWidth="1"/>
    <col min="4621" max="4621" width="2.6640625" style="26" customWidth="1"/>
    <col min="4622" max="4623" width="5.6640625" style="26" customWidth="1"/>
    <col min="4624" max="4624" width="2.6640625" style="26" customWidth="1"/>
    <col min="4625" max="4625" width="5.6640625" style="26" customWidth="1"/>
    <col min="4626" max="4631" width="0" style="26" hidden="1" customWidth="1"/>
    <col min="4632" max="4632" width="5.6640625" style="26" customWidth="1"/>
    <col min="4633" max="4633" width="4.5546875" style="26" customWidth="1"/>
    <col min="4634" max="4634" width="2.6640625" style="26" customWidth="1"/>
    <col min="4635" max="4635" width="2" style="26" customWidth="1"/>
    <col min="4636" max="4636" width="4.33203125" style="26" customWidth="1"/>
    <col min="4637" max="4637" width="5.33203125" style="26" customWidth="1"/>
    <col min="4638" max="4638" width="1.88671875" style="26" customWidth="1"/>
    <col min="4639" max="4639" width="4.44140625" style="26" customWidth="1"/>
    <col min="4640" max="4640" width="0" style="26" hidden="1" customWidth="1"/>
    <col min="4641" max="4641" width="6.109375" style="26" customWidth="1"/>
    <col min="4642" max="4642" width="11.88671875" style="26" customWidth="1"/>
    <col min="4643" max="4643" width="12.33203125" style="26" customWidth="1"/>
    <col min="4644" max="4644" width="8.88671875" style="26"/>
    <col min="4645" max="4645" width="8.33203125" style="26" customWidth="1"/>
    <col min="4646" max="4864" width="8.88671875" style="26"/>
    <col min="4865" max="4865" width="6.6640625" style="26" customWidth="1"/>
    <col min="4866" max="4866" width="16.88671875" style="26" customWidth="1"/>
    <col min="4867" max="4867" width="5.6640625" style="26" customWidth="1"/>
    <col min="4868" max="4868" width="2.6640625" style="26" customWidth="1"/>
    <col min="4869" max="4870" width="5.6640625" style="26" customWidth="1"/>
    <col min="4871" max="4871" width="2.6640625" style="26" customWidth="1"/>
    <col min="4872" max="4873" width="5.6640625" style="26" customWidth="1"/>
    <col min="4874" max="4874" width="2.6640625" style="26" customWidth="1"/>
    <col min="4875" max="4875" width="5.6640625" style="26" customWidth="1"/>
    <col min="4876" max="4876" width="5.33203125" style="26" customWidth="1"/>
    <col min="4877" max="4877" width="2.6640625" style="26" customWidth="1"/>
    <col min="4878" max="4879" width="5.6640625" style="26" customWidth="1"/>
    <col min="4880" max="4880" width="2.6640625" style="26" customWidth="1"/>
    <col min="4881" max="4881" width="5.6640625" style="26" customWidth="1"/>
    <col min="4882" max="4887" width="0" style="26" hidden="1" customWidth="1"/>
    <col min="4888" max="4888" width="5.6640625" style="26" customWidth="1"/>
    <col min="4889" max="4889" width="4.5546875" style="26" customWidth="1"/>
    <col min="4890" max="4890" width="2.6640625" style="26" customWidth="1"/>
    <col min="4891" max="4891" width="2" style="26" customWidth="1"/>
    <col min="4892" max="4892" width="4.33203125" style="26" customWidth="1"/>
    <col min="4893" max="4893" width="5.33203125" style="26" customWidth="1"/>
    <col min="4894" max="4894" width="1.88671875" style="26" customWidth="1"/>
    <col min="4895" max="4895" width="4.44140625" style="26" customWidth="1"/>
    <col min="4896" max="4896" width="0" style="26" hidden="1" customWidth="1"/>
    <col min="4897" max="4897" width="6.109375" style="26" customWidth="1"/>
    <col min="4898" max="4898" width="11.88671875" style="26" customWidth="1"/>
    <col min="4899" max="4899" width="12.33203125" style="26" customWidth="1"/>
    <col min="4900" max="4900" width="8.88671875" style="26"/>
    <col min="4901" max="4901" width="8.33203125" style="26" customWidth="1"/>
    <col min="4902" max="5120" width="8.88671875" style="26"/>
    <col min="5121" max="5121" width="6.6640625" style="26" customWidth="1"/>
    <col min="5122" max="5122" width="16.88671875" style="26" customWidth="1"/>
    <col min="5123" max="5123" width="5.6640625" style="26" customWidth="1"/>
    <col min="5124" max="5124" width="2.6640625" style="26" customWidth="1"/>
    <col min="5125" max="5126" width="5.6640625" style="26" customWidth="1"/>
    <col min="5127" max="5127" width="2.6640625" style="26" customWidth="1"/>
    <col min="5128" max="5129" width="5.6640625" style="26" customWidth="1"/>
    <col min="5130" max="5130" width="2.6640625" style="26" customWidth="1"/>
    <col min="5131" max="5131" width="5.6640625" style="26" customWidth="1"/>
    <col min="5132" max="5132" width="5.33203125" style="26" customWidth="1"/>
    <col min="5133" max="5133" width="2.6640625" style="26" customWidth="1"/>
    <col min="5134" max="5135" width="5.6640625" style="26" customWidth="1"/>
    <col min="5136" max="5136" width="2.6640625" style="26" customWidth="1"/>
    <col min="5137" max="5137" width="5.6640625" style="26" customWidth="1"/>
    <col min="5138" max="5143" width="0" style="26" hidden="1" customWidth="1"/>
    <col min="5144" max="5144" width="5.6640625" style="26" customWidth="1"/>
    <col min="5145" max="5145" width="4.5546875" style="26" customWidth="1"/>
    <col min="5146" max="5146" width="2.6640625" style="26" customWidth="1"/>
    <col min="5147" max="5147" width="2" style="26" customWidth="1"/>
    <col min="5148" max="5148" width="4.33203125" style="26" customWidth="1"/>
    <col min="5149" max="5149" width="5.33203125" style="26" customWidth="1"/>
    <col min="5150" max="5150" width="1.88671875" style="26" customWidth="1"/>
    <col min="5151" max="5151" width="4.44140625" style="26" customWidth="1"/>
    <col min="5152" max="5152" width="0" style="26" hidden="1" customWidth="1"/>
    <col min="5153" max="5153" width="6.109375" style="26" customWidth="1"/>
    <col min="5154" max="5154" width="11.88671875" style="26" customWidth="1"/>
    <col min="5155" max="5155" width="12.33203125" style="26" customWidth="1"/>
    <col min="5156" max="5156" width="8.88671875" style="26"/>
    <col min="5157" max="5157" width="8.33203125" style="26" customWidth="1"/>
    <col min="5158" max="5376" width="8.88671875" style="26"/>
    <col min="5377" max="5377" width="6.6640625" style="26" customWidth="1"/>
    <col min="5378" max="5378" width="16.88671875" style="26" customWidth="1"/>
    <col min="5379" max="5379" width="5.6640625" style="26" customWidth="1"/>
    <col min="5380" max="5380" width="2.6640625" style="26" customWidth="1"/>
    <col min="5381" max="5382" width="5.6640625" style="26" customWidth="1"/>
    <col min="5383" max="5383" width="2.6640625" style="26" customWidth="1"/>
    <col min="5384" max="5385" width="5.6640625" style="26" customWidth="1"/>
    <col min="5386" max="5386" width="2.6640625" style="26" customWidth="1"/>
    <col min="5387" max="5387" width="5.6640625" style="26" customWidth="1"/>
    <col min="5388" max="5388" width="5.33203125" style="26" customWidth="1"/>
    <col min="5389" max="5389" width="2.6640625" style="26" customWidth="1"/>
    <col min="5390" max="5391" width="5.6640625" style="26" customWidth="1"/>
    <col min="5392" max="5392" width="2.6640625" style="26" customWidth="1"/>
    <col min="5393" max="5393" width="5.6640625" style="26" customWidth="1"/>
    <col min="5394" max="5399" width="0" style="26" hidden="1" customWidth="1"/>
    <col min="5400" max="5400" width="5.6640625" style="26" customWidth="1"/>
    <col min="5401" max="5401" width="4.5546875" style="26" customWidth="1"/>
    <col min="5402" max="5402" width="2.6640625" style="26" customWidth="1"/>
    <col min="5403" max="5403" width="2" style="26" customWidth="1"/>
    <col min="5404" max="5404" width="4.33203125" style="26" customWidth="1"/>
    <col min="5405" max="5405" width="5.33203125" style="26" customWidth="1"/>
    <col min="5406" max="5406" width="1.88671875" style="26" customWidth="1"/>
    <col min="5407" max="5407" width="4.44140625" style="26" customWidth="1"/>
    <col min="5408" max="5408" width="0" style="26" hidden="1" customWidth="1"/>
    <col min="5409" max="5409" width="6.109375" style="26" customWidth="1"/>
    <col min="5410" max="5410" width="11.88671875" style="26" customWidth="1"/>
    <col min="5411" max="5411" width="12.33203125" style="26" customWidth="1"/>
    <col min="5412" max="5412" width="8.88671875" style="26"/>
    <col min="5413" max="5413" width="8.33203125" style="26" customWidth="1"/>
    <col min="5414" max="5632" width="8.88671875" style="26"/>
    <col min="5633" max="5633" width="6.6640625" style="26" customWidth="1"/>
    <col min="5634" max="5634" width="16.88671875" style="26" customWidth="1"/>
    <col min="5635" max="5635" width="5.6640625" style="26" customWidth="1"/>
    <col min="5636" max="5636" width="2.6640625" style="26" customWidth="1"/>
    <col min="5637" max="5638" width="5.6640625" style="26" customWidth="1"/>
    <col min="5639" max="5639" width="2.6640625" style="26" customWidth="1"/>
    <col min="5640" max="5641" width="5.6640625" style="26" customWidth="1"/>
    <col min="5642" max="5642" width="2.6640625" style="26" customWidth="1"/>
    <col min="5643" max="5643" width="5.6640625" style="26" customWidth="1"/>
    <col min="5644" max="5644" width="5.33203125" style="26" customWidth="1"/>
    <col min="5645" max="5645" width="2.6640625" style="26" customWidth="1"/>
    <col min="5646" max="5647" width="5.6640625" style="26" customWidth="1"/>
    <col min="5648" max="5648" width="2.6640625" style="26" customWidth="1"/>
    <col min="5649" max="5649" width="5.6640625" style="26" customWidth="1"/>
    <col min="5650" max="5655" width="0" style="26" hidden="1" customWidth="1"/>
    <col min="5656" max="5656" width="5.6640625" style="26" customWidth="1"/>
    <col min="5657" max="5657" width="4.5546875" style="26" customWidth="1"/>
    <col min="5658" max="5658" width="2.6640625" style="26" customWidth="1"/>
    <col min="5659" max="5659" width="2" style="26" customWidth="1"/>
    <col min="5660" max="5660" width="4.33203125" style="26" customWidth="1"/>
    <col min="5661" max="5661" width="5.33203125" style="26" customWidth="1"/>
    <col min="5662" max="5662" width="1.88671875" style="26" customWidth="1"/>
    <col min="5663" max="5663" width="4.44140625" style="26" customWidth="1"/>
    <col min="5664" max="5664" width="0" style="26" hidden="1" customWidth="1"/>
    <col min="5665" max="5665" width="6.109375" style="26" customWidth="1"/>
    <col min="5666" max="5666" width="11.88671875" style="26" customWidth="1"/>
    <col min="5667" max="5667" width="12.33203125" style="26" customWidth="1"/>
    <col min="5668" max="5668" width="8.88671875" style="26"/>
    <col min="5669" max="5669" width="8.33203125" style="26" customWidth="1"/>
    <col min="5670" max="5888" width="8.88671875" style="26"/>
    <col min="5889" max="5889" width="6.6640625" style="26" customWidth="1"/>
    <col min="5890" max="5890" width="16.88671875" style="26" customWidth="1"/>
    <col min="5891" max="5891" width="5.6640625" style="26" customWidth="1"/>
    <col min="5892" max="5892" width="2.6640625" style="26" customWidth="1"/>
    <col min="5893" max="5894" width="5.6640625" style="26" customWidth="1"/>
    <col min="5895" max="5895" width="2.6640625" style="26" customWidth="1"/>
    <col min="5896" max="5897" width="5.6640625" style="26" customWidth="1"/>
    <col min="5898" max="5898" width="2.6640625" style="26" customWidth="1"/>
    <col min="5899" max="5899" width="5.6640625" style="26" customWidth="1"/>
    <col min="5900" max="5900" width="5.33203125" style="26" customWidth="1"/>
    <col min="5901" max="5901" width="2.6640625" style="26" customWidth="1"/>
    <col min="5902" max="5903" width="5.6640625" style="26" customWidth="1"/>
    <col min="5904" max="5904" width="2.6640625" style="26" customWidth="1"/>
    <col min="5905" max="5905" width="5.6640625" style="26" customWidth="1"/>
    <col min="5906" max="5911" width="0" style="26" hidden="1" customWidth="1"/>
    <col min="5912" max="5912" width="5.6640625" style="26" customWidth="1"/>
    <col min="5913" max="5913" width="4.5546875" style="26" customWidth="1"/>
    <col min="5914" max="5914" width="2.6640625" style="26" customWidth="1"/>
    <col min="5915" max="5915" width="2" style="26" customWidth="1"/>
    <col min="5916" max="5916" width="4.33203125" style="26" customWidth="1"/>
    <col min="5917" max="5917" width="5.33203125" style="26" customWidth="1"/>
    <col min="5918" max="5918" width="1.88671875" style="26" customWidth="1"/>
    <col min="5919" max="5919" width="4.44140625" style="26" customWidth="1"/>
    <col min="5920" max="5920" width="0" style="26" hidden="1" customWidth="1"/>
    <col min="5921" max="5921" width="6.109375" style="26" customWidth="1"/>
    <col min="5922" max="5922" width="11.88671875" style="26" customWidth="1"/>
    <col min="5923" max="5923" width="12.33203125" style="26" customWidth="1"/>
    <col min="5924" max="5924" width="8.88671875" style="26"/>
    <col min="5925" max="5925" width="8.33203125" style="26" customWidth="1"/>
    <col min="5926" max="6144" width="8.88671875" style="26"/>
    <col min="6145" max="6145" width="6.6640625" style="26" customWidth="1"/>
    <col min="6146" max="6146" width="16.88671875" style="26" customWidth="1"/>
    <col min="6147" max="6147" width="5.6640625" style="26" customWidth="1"/>
    <col min="6148" max="6148" width="2.6640625" style="26" customWidth="1"/>
    <col min="6149" max="6150" width="5.6640625" style="26" customWidth="1"/>
    <col min="6151" max="6151" width="2.6640625" style="26" customWidth="1"/>
    <col min="6152" max="6153" width="5.6640625" style="26" customWidth="1"/>
    <col min="6154" max="6154" width="2.6640625" style="26" customWidth="1"/>
    <col min="6155" max="6155" width="5.6640625" style="26" customWidth="1"/>
    <col min="6156" max="6156" width="5.33203125" style="26" customWidth="1"/>
    <col min="6157" max="6157" width="2.6640625" style="26" customWidth="1"/>
    <col min="6158" max="6159" width="5.6640625" style="26" customWidth="1"/>
    <col min="6160" max="6160" width="2.6640625" style="26" customWidth="1"/>
    <col min="6161" max="6161" width="5.6640625" style="26" customWidth="1"/>
    <col min="6162" max="6167" width="0" style="26" hidden="1" customWidth="1"/>
    <col min="6168" max="6168" width="5.6640625" style="26" customWidth="1"/>
    <col min="6169" max="6169" width="4.5546875" style="26" customWidth="1"/>
    <col min="6170" max="6170" width="2.6640625" style="26" customWidth="1"/>
    <col min="6171" max="6171" width="2" style="26" customWidth="1"/>
    <col min="6172" max="6172" width="4.33203125" style="26" customWidth="1"/>
    <col min="6173" max="6173" width="5.33203125" style="26" customWidth="1"/>
    <col min="6174" max="6174" width="1.88671875" style="26" customWidth="1"/>
    <col min="6175" max="6175" width="4.44140625" style="26" customWidth="1"/>
    <col min="6176" max="6176" width="0" style="26" hidden="1" customWidth="1"/>
    <col min="6177" max="6177" width="6.109375" style="26" customWidth="1"/>
    <col min="6178" max="6178" width="11.88671875" style="26" customWidth="1"/>
    <col min="6179" max="6179" width="12.33203125" style="26" customWidth="1"/>
    <col min="6180" max="6180" width="8.88671875" style="26"/>
    <col min="6181" max="6181" width="8.33203125" style="26" customWidth="1"/>
    <col min="6182" max="6400" width="8.88671875" style="26"/>
    <col min="6401" max="6401" width="6.6640625" style="26" customWidth="1"/>
    <col min="6402" max="6402" width="16.88671875" style="26" customWidth="1"/>
    <col min="6403" max="6403" width="5.6640625" style="26" customWidth="1"/>
    <col min="6404" max="6404" width="2.6640625" style="26" customWidth="1"/>
    <col min="6405" max="6406" width="5.6640625" style="26" customWidth="1"/>
    <col min="6407" max="6407" width="2.6640625" style="26" customWidth="1"/>
    <col min="6408" max="6409" width="5.6640625" style="26" customWidth="1"/>
    <col min="6410" max="6410" width="2.6640625" style="26" customWidth="1"/>
    <col min="6411" max="6411" width="5.6640625" style="26" customWidth="1"/>
    <col min="6412" max="6412" width="5.33203125" style="26" customWidth="1"/>
    <col min="6413" max="6413" width="2.6640625" style="26" customWidth="1"/>
    <col min="6414" max="6415" width="5.6640625" style="26" customWidth="1"/>
    <col min="6416" max="6416" width="2.6640625" style="26" customWidth="1"/>
    <col min="6417" max="6417" width="5.6640625" style="26" customWidth="1"/>
    <col min="6418" max="6423" width="0" style="26" hidden="1" customWidth="1"/>
    <col min="6424" max="6424" width="5.6640625" style="26" customWidth="1"/>
    <col min="6425" max="6425" width="4.5546875" style="26" customWidth="1"/>
    <col min="6426" max="6426" width="2.6640625" style="26" customWidth="1"/>
    <col min="6427" max="6427" width="2" style="26" customWidth="1"/>
    <col min="6428" max="6428" width="4.33203125" style="26" customWidth="1"/>
    <col min="6429" max="6429" width="5.33203125" style="26" customWidth="1"/>
    <col min="6430" max="6430" width="1.88671875" style="26" customWidth="1"/>
    <col min="6431" max="6431" width="4.44140625" style="26" customWidth="1"/>
    <col min="6432" max="6432" width="0" style="26" hidden="1" customWidth="1"/>
    <col min="6433" max="6433" width="6.109375" style="26" customWidth="1"/>
    <col min="6434" max="6434" width="11.88671875" style="26" customWidth="1"/>
    <col min="6435" max="6435" width="12.33203125" style="26" customWidth="1"/>
    <col min="6436" max="6436" width="8.88671875" style="26"/>
    <col min="6437" max="6437" width="8.33203125" style="26" customWidth="1"/>
    <col min="6438" max="6656" width="8.88671875" style="26"/>
    <col min="6657" max="6657" width="6.6640625" style="26" customWidth="1"/>
    <col min="6658" max="6658" width="16.88671875" style="26" customWidth="1"/>
    <col min="6659" max="6659" width="5.6640625" style="26" customWidth="1"/>
    <col min="6660" max="6660" width="2.6640625" style="26" customWidth="1"/>
    <col min="6661" max="6662" width="5.6640625" style="26" customWidth="1"/>
    <col min="6663" max="6663" width="2.6640625" style="26" customWidth="1"/>
    <col min="6664" max="6665" width="5.6640625" style="26" customWidth="1"/>
    <col min="6666" max="6666" width="2.6640625" style="26" customWidth="1"/>
    <col min="6667" max="6667" width="5.6640625" style="26" customWidth="1"/>
    <col min="6668" max="6668" width="5.33203125" style="26" customWidth="1"/>
    <col min="6669" max="6669" width="2.6640625" style="26" customWidth="1"/>
    <col min="6670" max="6671" width="5.6640625" style="26" customWidth="1"/>
    <col min="6672" max="6672" width="2.6640625" style="26" customWidth="1"/>
    <col min="6673" max="6673" width="5.6640625" style="26" customWidth="1"/>
    <col min="6674" max="6679" width="0" style="26" hidden="1" customWidth="1"/>
    <col min="6680" max="6680" width="5.6640625" style="26" customWidth="1"/>
    <col min="6681" max="6681" width="4.5546875" style="26" customWidth="1"/>
    <col min="6682" max="6682" width="2.6640625" style="26" customWidth="1"/>
    <col min="6683" max="6683" width="2" style="26" customWidth="1"/>
    <col min="6684" max="6684" width="4.33203125" style="26" customWidth="1"/>
    <col min="6685" max="6685" width="5.33203125" style="26" customWidth="1"/>
    <col min="6686" max="6686" width="1.88671875" style="26" customWidth="1"/>
    <col min="6687" max="6687" width="4.44140625" style="26" customWidth="1"/>
    <col min="6688" max="6688" width="0" style="26" hidden="1" customWidth="1"/>
    <col min="6689" max="6689" width="6.109375" style="26" customWidth="1"/>
    <col min="6690" max="6690" width="11.88671875" style="26" customWidth="1"/>
    <col min="6691" max="6691" width="12.33203125" style="26" customWidth="1"/>
    <col min="6692" max="6692" width="8.88671875" style="26"/>
    <col min="6693" max="6693" width="8.33203125" style="26" customWidth="1"/>
    <col min="6694" max="6912" width="8.88671875" style="26"/>
    <col min="6913" max="6913" width="6.6640625" style="26" customWidth="1"/>
    <col min="6914" max="6914" width="16.88671875" style="26" customWidth="1"/>
    <col min="6915" max="6915" width="5.6640625" style="26" customWidth="1"/>
    <col min="6916" max="6916" width="2.6640625" style="26" customWidth="1"/>
    <col min="6917" max="6918" width="5.6640625" style="26" customWidth="1"/>
    <col min="6919" max="6919" width="2.6640625" style="26" customWidth="1"/>
    <col min="6920" max="6921" width="5.6640625" style="26" customWidth="1"/>
    <col min="6922" max="6922" width="2.6640625" style="26" customWidth="1"/>
    <col min="6923" max="6923" width="5.6640625" style="26" customWidth="1"/>
    <col min="6924" max="6924" width="5.33203125" style="26" customWidth="1"/>
    <col min="6925" max="6925" width="2.6640625" style="26" customWidth="1"/>
    <col min="6926" max="6927" width="5.6640625" style="26" customWidth="1"/>
    <col min="6928" max="6928" width="2.6640625" style="26" customWidth="1"/>
    <col min="6929" max="6929" width="5.6640625" style="26" customWidth="1"/>
    <col min="6930" max="6935" width="0" style="26" hidden="1" customWidth="1"/>
    <col min="6936" max="6936" width="5.6640625" style="26" customWidth="1"/>
    <col min="6937" max="6937" width="4.5546875" style="26" customWidth="1"/>
    <col min="6938" max="6938" width="2.6640625" style="26" customWidth="1"/>
    <col min="6939" max="6939" width="2" style="26" customWidth="1"/>
    <col min="6940" max="6940" width="4.33203125" style="26" customWidth="1"/>
    <col min="6941" max="6941" width="5.33203125" style="26" customWidth="1"/>
    <col min="6942" max="6942" width="1.88671875" style="26" customWidth="1"/>
    <col min="6943" max="6943" width="4.44140625" style="26" customWidth="1"/>
    <col min="6944" max="6944" width="0" style="26" hidden="1" customWidth="1"/>
    <col min="6945" max="6945" width="6.109375" style="26" customWidth="1"/>
    <col min="6946" max="6946" width="11.88671875" style="26" customWidth="1"/>
    <col min="6947" max="6947" width="12.33203125" style="26" customWidth="1"/>
    <col min="6948" max="6948" width="8.88671875" style="26"/>
    <col min="6949" max="6949" width="8.33203125" style="26" customWidth="1"/>
    <col min="6950" max="7168" width="8.88671875" style="26"/>
    <col min="7169" max="7169" width="6.6640625" style="26" customWidth="1"/>
    <col min="7170" max="7170" width="16.88671875" style="26" customWidth="1"/>
    <col min="7171" max="7171" width="5.6640625" style="26" customWidth="1"/>
    <col min="7172" max="7172" width="2.6640625" style="26" customWidth="1"/>
    <col min="7173" max="7174" width="5.6640625" style="26" customWidth="1"/>
    <col min="7175" max="7175" width="2.6640625" style="26" customWidth="1"/>
    <col min="7176" max="7177" width="5.6640625" style="26" customWidth="1"/>
    <col min="7178" max="7178" width="2.6640625" style="26" customWidth="1"/>
    <col min="7179" max="7179" width="5.6640625" style="26" customWidth="1"/>
    <col min="7180" max="7180" width="5.33203125" style="26" customWidth="1"/>
    <col min="7181" max="7181" width="2.6640625" style="26" customWidth="1"/>
    <col min="7182" max="7183" width="5.6640625" style="26" customWidth="1"/>
    <col min="7184" max="7184" width="2.6640625" style="26" customWidth="1"/>
    <col min="7185" max="7185" width="5.6640625" style="26" customWidth="1"/>
    <col min="7186" max="7191" width="0" style="26" hidden="1" customWidth="1"/>
    <col min="7192" max="7192" width="5.6640625" style="26" customWidth="1"/>
    <col min="7193" max="7193" width="4.5546875" style="26" customWidth="1"/>
    <col min="7194" max="7194" width="2.6640625" style="26" customWidth="1"/>
    <col min="7195" max="7195" width="2" style="26" customWidth="1"/>
    <col min="7196" max="7196" width="4.33203125" style="26" customWidth="1"/>
    <col min="7197" max="7197" width="5.33203125" style="26" customWidth="1"/>
    <col min="7198" max="7198" width="1.88671875" style="26" customWidth="1"/>
    <col min="7199" max="7199" width="4.44140625" style="26" customWidth="1"/>
    <col min="7200" max="7200" width="0" style="26" hidden="1" customWidth="1"/>
    <col min="7201" max="7201" width="6.109375" style="26" customWidth="1"/>
    <col min="7202" max="7202" width="11.88671875" style="26" customWidth="1"/>
    <col min="7203" max="7203" width="12.33203125" style="26" customWidth="1"/>
    <col min="7204" max="7204" width="8.88671875" style="26"/>
    <col min="7205" max="7205" width="8.33203125" style="26" customWidth="1"/>
    <col min="7206" max="7424" width="8.88671875" style="26"/>
    <col min="7425" max="7425" width="6.6640625" style="26" customWidth="1"/>
    <col min="7426" max="7426" width="16.88671875" style="26" customWidth="1"/>
    <col min="7427" max="7427" width="5.6640625" style="26" customWidth="1"/>
    <col min="7428" max="7428" width="2.6640625" style="26" customWidth="1"/>
    <col min="7429" max="7430" width="5.6640625" style="26" customWidth="1"/>
    <col min="7431" max="7431" width="2.6640625" style="26" customWidth="1"/>
    <col min="7432" max="7433" width="5.6640625" style="26" customWidth="1"/>
    <col min="7434" max="7434" width="2.6640625" style="26" customWidth="1"/>
    <col min="7435" max="7435" width="5.6640625" style="26" customWidth="1"/>
    <col min="7436" max="7436" width="5.33203125" style="26" customWidth="1"/>
    <col min="7437" max="7437" width="2.6640625" style="26" customWidth="1"/>
    <col min="7438" max="7439" width="5.6640625" style="26" customWidth="1"/>
    <col min="7440" max="7440" width="2.6640625" style="26" customWidth="1"/>
    <col min="7441" max="7441" width="5.6640625" style="26" customWidth="1"/>
    <col min="7442" max="7447" width="0" style="26" hidden="1" customWidth="1"/>
    <col min="7448" max="7448" width="5.6640625" style="26" customWidth="1"/>
    <col min="7449" max="7449" width="4.5546875" style="26" customWidth="1"/>
    <col min="7450" max="7450" width="2.6640625" style="26" customWidth="1"/>
    <col min="7451" max="7451" width="2" style="26" customWidth="1"/>
    <col min="7452" max="7452" width="4.33203125" style="26" customWidth="1"/>
    <col min="7453" max="7453" width="5.33203125" style="26" customWidth="1"/>
    <col min="7454" max="7454" width="1.88671875" style="26" customWidth="1"/>
    <col min="7455" max="7455" width="4.44140625" style="26" customWidth="1"/>
    <col min="7456" max="7456" width="0" style="26" hidden="1" customWidth="1"/>
    <col min="7457" max="7457" width="6.109375" style="26" customWidth="1"/>
    <col min="7458" max="7458" width="11.88671875" style="26" customWidth="1"/>
    <col min="7459" max="7459" width="12.33203125" style="26" customWidth="1"/>
    <col min="7460" max="7460" width="8.88671875" style="26"/>
    <col min="7461" max="7461" width="8.33203125" style="26" customWidth="1"/>
    <col min="7462" max="7680" width="8.88671875" style="26"/>
    <col min="7681" max="7681" width="6.6640625" style="26" customWidth="1"/>
    <col min="7682" max="7682" width="16.88671875" style="26" customWidth="1"/>
    <col min="7683" max="7683" width="5.6640625" style="26" customWidth="1"/>
    <col min="7684" max="7684" width="2.6640625" style="26" customWidth="1"/>
    <col min="7685" max="7686" width="5.6640625" style="26" customWidth="1"/>
    <col min="7687" max="7687" width="2.6640625" style="26" customWidth="1"/>
    <col min="7688" max="7689" width="5.6640625" style="26" customWidth="1"/>
    <col min="7690" max="7690" width="2.6640625" style="26" customWidth="1"/>
    <col min="7691" max="7691" width="5.6640625" style="26" customWidth="1"/>
    <col min="7692" max="7692" width="5.33203125" style="26" customWidth="1"/>
    <col min="7693" max="7693" width="2.6640625" style="26" customWidth="1"/>
    <col min="7694" max="7695" width="5.6640625" style="26" customWidth="1"/>
    <col min="7696" max="7696" width="2.6640625" style="26" customWidth="1"/>
    <col min="7697" max="7697" width="5.6640625" style="26" customWidth="1"/>
    <col min="7698" max="7703" width="0" style="26" hidden="1" customWidth="1"/>
    <col min="7704" max="7704" width="5.6640625" style="26" customWidth="1"/>
    <col min="7705" max="7705" width="4.5546875" style="26" customWidth="1"/>
    <col min="7706" max="7706" width="2.6640625" style="26" customWidth="1"/>
    <col min="7707" max="7707" width="2" style="26" customWidth="1"/>
    <col min="7708" max="7708" width="4.33203125" style="26" customWidth="1"/>
    <col min="7709" max="7709" width="5.33203125" style="26" customWidth="1"/>
    <col min="7710" max="7710" width="1.88671875" style="26" customWidth="1"/>
    <col min="7711" max="7711" width="4.44140625" style="26" customWidth="1"/>
    <col min="7712" max="7712" width="0" style="26" hidden="1" customWidth="1"/>
    <col min="7713" max="7713" width="6.109375" style="26" customWidth="1"/>
    <col min="7714" max="7714" width="11.88671875" style="26" customWidth="1"/>
    <col min="7715" max="7715" width="12.33203125" style="26" customWidth="1"/>
    <col min="7716" max="7716" width="8.88671875" style="26"/>
    <col min="7717" max="7717" width="8.33203125" style="26" customWidth="1"/>
    <col min="7718" max="7936" width="8.88671875" style="26"/>
    <col min="7937" max="7937" width="6.6640625" style="26" customWidth="1"/>
    <col min="7938" max="7938" width="16.88671875" style="26" customWidth="1"/>
    <col min="7939" max="7939" width="5.6640625" style="26" customWidth="1"/>
    <col min="7940" max="7940" width="2.6640625" style="26" customWidth="1"/>
    <col min="7941" max="7942" width="5.6640625" style="26" customWidth="1"/>
    <col min="7943" max="7943" width="2.6640625" style="26" customWidth="1"/>
    <col min="7944" max="7945" width="5.6640625" style="26" customWidth="1"/>
    <col min="7946" max="7946" width="2.6640625" style="26" customWidth="1"/>
    <col min="7947" max="7947" width="5.6640625" style="26" customWidth="1"/>
    <col min="7948" max="7948" width="5.33203125" style="26" customWidth="1"/>
    <col min="7949" max="7949" width="2.6640625" style="26" customWidth="1"/>
    <col min="7950" max="7951" width="5.6640625" style="26" customWidth="1"/>
    <col min="7952" max="7952" width="2.6640625" style="26" customWidth="1"/>
    <col min="7953" max="7953" width="5.6640625" style="26" customWidth="1"/>
    <col min="7954" max="7959" width="0" style="26" hidden="1" customWidth="1"/>
    <col min="7960" max="7960" width="5.6640625" style="26" customWidth="1"/>
    <col min="7961" max="7961" width="4.5546875" style="26" customWidth="1"/>
    <col min="7962" max="7962" width="2.6640625" style="26" customWidth="1"/>
    <col min="7963" max="7963" width="2" style="26" customWidth="1"/>
    <col min="7964" max="7964" width="4.33203125" style="26" customWidth="1"/>
    <col min="7965" max="7965" width="5.33203125" style="26" customWidth="1"/>
    <col min="7966" max="7966" width="1.88671875" style="26" customWidth="1"/>
    <col min="7967" max="7967" width="4.44140625" style="26" customWidth="1"/>
    <col min="7968" max="7968" width="0" style="26" hidden="1" customWidth="1"/>
    <col min="7969" max="7969" width="6.109375" style="26" customWidth="1"/>
    <col min="7970" max="7970" width="11.88671875" style="26" customWidth="1"/>
    <col min="7971" max="7971" width="12.33203125" style="26" customWidth="1"/>
    <col min="7972" max="7972" width="8.88671875" style="26"/>
    <col min="7973" max="7973" width="8.33203125" style="26" customWidth="1"/>
    <col min="7974" max="8192" width="8.88671875" style="26"/>
    <col min="8193" max="8193" width="6.6640625" style="26" customWidth="1"/>
    <col min="8194" max="8194" width="16.88671875" style="26" customWidth="1"/>
    <col min="8195" max="8195" width="5.6640625" style="26" customWidth="1"/>
    <col min="8196" max="8196" width="2.6640625" style="26" customWidth="1"/>
    <col min="8197" max="8198" width="5.6640625" style="26" customWidth="1"/>
    <col min="8199" max="8199" width="2.6640625" style="26" customWidth="1"/>
    <col min="8200" max="8201" width="5.6640625" style="26" customWidth="1"/>
    <col min="8202" max="8202" width="2.6640625" style="26" customWidth="1"/>
    <col min="8203" max="8203" width="5.6640625" style="26" customWidth="1"/>
    <col min="8204" max="8204" width="5.33203125" style="26" customWidth="1"/>
    <col min="8205" max="8205" width="2.6640625" style="26" customWidth="1"/>
    <col min="8206" max="8207" width="5.6640625" style="26" customWidth="1"/>
    <col min="8208" max="8208" width="2.6640625" style="26" customWidth="1"/>
    <col min="8209" max="8209" width="5.6640625" style="26" customWidth="1"/>
    <col min="8210" max="8215" width="0" style="26" hidden="1" customWidth="1"/>
    <col min="8216" max="8216" width="5.6640625" style="26" customWidth="1"/>
    <col min="8217" max="8217" width="4.5546875" style="26" customWidth="1"/>
    <col min="8218" max="8218" width="2.6640625" style="26" customWidth="1"/>
    <col min="8219" max="8219" width="2" style="26" customWidth="1"/>
    <col min="8220" max="8220" width="4.33203125" style="26" customWidth="1"/>
    <col min="8221" max="8221" width="5.33203125" style="26" customWidth="1"/>
    <col min="8222" max="8222" width="1.88671875" style="26" customWidth="1"/>
    <col min="8223" max="8223" width="4.44140625" style="26" customWidth="1"/>
    <col min="8224" max="8224" width="0" style="26" hidden="1" customWidth="1"/>
    <col min="8225" max="8225" width="6.109375" style="26" customWidth="1"/>
    <col min="8226" max="8226" width="11.88671875" style="26" customWidth="1"/>
    <col min="8227" max="8227" width="12.33203125" style="26" customWidth="1"/>
    <col min="8228" max="8228" width="8.88671875" style="26"/>
    <col min="8229" max="8229" width="8.33203125" style="26" customWidth="1"/>
    <col min="8230" max="8448" width="8.88671875" style="26"/>
    <col min="8449" max="8449" width="6.6640625" style="26" customWidth="1"/>
    <col min="8450" max="8450" width="16.88671875" style="26" customWidth="1"/>
    <col min="8451" max="8451" width="5.6640625" style="26" customWidth="1"/>
    <col min="8452" max="8452" width="2.6640625" style="26" customWidth="1"/>
    <col min="8453" max="8454" width="5.6640625" style="26" customWidth="1"/>
    <col min="8455" max="8455" width="2.6640625" style="26" customWidth="1"/>
    <col min="8456" max="8457" width="5.6640625" style="26" customWidth="1"/>
    <col min="8458" max="8458" width="2.6640625" style="26" customWidth="1"/>
    <col min="8459" max="8459" width="5.6640625" style="26" customWidth="1"/>
    <col min="8460" max="8460" width="5.33203125" style="26" customWidth="1"/>
    <col min="8461" max="8461" width="2.6640625" style="26" customWidth="1"/>
    <col min="8462" max="8463" width="5.6640625" style="26" customWidth="1"/>
    <col min="8464" max="8464" width="2.6640625" style="26" customWidth="1"/>
    <col min="8465" max="8465" width="5.6640625" style="26" customWidth="1"/>
    <col min="8466" max="8471" width="0" style="26" hidden="1" customWidth="1"/>
    <col min="8472" max="8472" width="5.6640625" style="26" customWidth="1"/>
    <col min="8473" max="8473" width="4.5546875" style="26" customWidth="1"/>
    <col min="8474" max="8474" width="2.6640625" style="26" customWidth="1"/>
    <col min="8475" max="8475" width="2" style="26" customWidth="1"/>
    <col min="8476" max="8476" width="4.33203125" style="26" customWidth="1"/>
    <col min="8477" max="8477" width="5.33203125" style="26" customWidth="1"/>
    <col min="8478" max="8478" width="1.88671875" style="26" customWidth="1"/>
    <col min="8479" max="8479" width="4.44140625" style="26" customWidth="1"/>
    <col min="8480" max="8480" width="0" style="26" hidden="1" customWidth="1"/>
    <col min="8481" max="8481" width="6.109375" style="26" customWidth="1"/>
    <col min="8482" max="8482" width="11.88671875" style="26" customWidth="1"/>
    <col min="8483" max="8483" width="12.33203125" style="26" customWidth="1"/>
    <col min="8484" max="8484" width="8.88671875" style="26"/>
    <col min="8485" max="8485" width="8.33203125" style="26" customWidth="1"/>
    <col min="8486" max="8704" width="8.88671875" style="26"/>
    <col min="8705" max="8705" width="6.6640625" style="26" customWidth="1"/>
    <col min="8706" max="8706" width="16.88671875" style="26" customWidth="1"/>
    <col min="8707" max="8707" width="5.6640625" style="26" customWidth="1"/>
    <col min="8708" max="8708" width="2.6640625" style="26" customWidth="1"/>
    <col min="8709" max="8710" width="5.6640625" style="26" customWidth="1"/>
    <col min="8711" max="8711" width="2.6640625" style="26" customWidth="1"/>
    <col min="8712" max="8713" width="5.6640625" style="26" customWidth="1"/>
    <col min="8714" max="8714" width="2.6640625" style="26" customWidth="1"/>
    <col min="8715" max="8715" width="5.6640625" style="26" customWidth="1"/>
    <col min="8716" max="8716" width="5.33203125" style="26" customWidth="1"/>
    <col min="8717" max="8717" width="2.6640625" style="26" customWidth="1"/>
    <col min="8718" max="8719" width="5.6640625" style="26" customWidth="1"/>
    <col min="8720" max="8720" width="2.6640625" style="26" customWidth="1"/>
    <col min="8721" max="8721" width="5.6640625" style="26" customWidth="1"/>
    <col min="8722" max="8727" width="0" style="26" hidden="1" customWidth="1"/>
    <col min="8728" max="8728" width="5.6640625" style="26" customWidth="1"/>
    <col min="8729" max="8729" width="4.5546875" style="26" customWidth="1"/>
    <col min="8730" max="8730" width="2.6640625" style="26" customWidth="1"/>
    <col min="8731" max="8731" width="2" style="26" customWidth="1"/>
    <col min="8732" max="8732" width="4.33203125" style="26" customWidth="1"/>
    <col min="8733" max="8733" width="5.33203125" style="26" customWidth="1"/>
    <col min="8734" max="8734" width="1.88671875" style="26" customWidth="1"/>
    <col min="8735" max="8735" width="4.44140625" style="26" customWidth="1"/>
    <col min="8736" max="8736" width="0" style="26" hidden="1" customWidth="1"/>
    <col min="8737" max="8737" width="6.109375" style="26" customWidth="1"/>
    <col min="8738" max="8738" width="11.88671875" style="26" customWidth="1"/>
    <col min="8739" max="8739" width="12.33203125" style="26" customWidth="1"/>
    <col min="8740" max="8740" width="8.88671875" style="26"/>
    <col min="8741" max="8741" width="8.33203125" style="26" customWidth="1"/>
    <col min="8742" max="8960" width="8.88671875" style="26"/>
    <col min="8961" max="8961" width="6.6640625" style="26" customWidth="1"/>
    <col min="8962" max="8962" width="16.88671875" style="26" customWidth="1"/>
    <col min="8963" max="8963" width="5.6640625" style="26" customWidth="1"/>
    <col min="8964" max="8964" width="2.6640625" style="26" customWidth="1"/>
    <col min="8965" max="8966" width="5.6640625" style="26" customWidth="1"/>
    <col min="8967" max="8967" width="2.6640625" style="26" customWidth="1"/>
    <col min="8968" max="8969" width="5.6640625" style="26" customWidth="1"/>
    <col min="8970" max="8970" width="2.6640625" style="26" customWidth="1"/>
    <col min="8971" max="8971" width="5.6640625" style="26" customWidth="1"/>
    <col min="8972" max="8972" width="5.33203125" style="26" customWidth="1"/>
    <col min="8973" max="8973" width="2.6640625" style="26" customWidth="1"/>
    <col min="8974" max="8975" width="5.6640625" style="26" customWidth="1"/>
    <col min="8976" max="8976" width="2.6640625" style="26" customWidth="1"/>
    <col min="8977" max="8977" width="5.6640625" style="26" customWidth="1"/>
    <col min="8978" max="8983" width="0" style="26" hidden="1" customWidth="1"/>
    <col min="8984" max="8984" width="5.6640625" style="26" customWidth="1"/>
    <col min="8985" max="8985" width="4.5546875" style="26" customWidth="1"/>
    <col min="8986" max="8986" width="2.6640625" style="26" customWidth="1"/>
    <col min="8987" max="8987" width="2" style="26" customWidth="1"/>
    <col min="8988" max="8988" width="4.33203125" style="26" customWidth="1"/>
    <col min="8989" max="8989" width="5.33203125" style="26" customWidth="1"/>
    <col min="8990" max="8990" width="1.88671875" style="26" customWidth="1"/>
    <col min="8991" max="8991" width="4.44140625" style="26" customWidth="1"/>
    <col min="8992" max="8992" width="0" style="26" hidden="1" customWidth="1"/>
    <col min="8993" max="8993" width="6.109375" style="26" customWidth="1"/>
    <col min="8994" max="8994" width="11.88671875" style="26" customWidth="1"/>
    <col min="8995" max="8995" width="12.33203125" style="26" customWidth="1"/>
    <col min="8996" max="8996" width="8.88671875" style="26"/>
    <col min="8997" max="8997" width="8.33203125" style="26" customWidth="1"/>
    <col min="8998" max="9216" width="8.88671875" style="26"/>
    <col min="9217" max="9217" width="6.6640625" style="26" customWidth="1"/>
    <col min="9218" max="9218" width="16.88671875" style="26" customWidth="1"/>
    <col min="9219" max="9219" width="5.6640625" style="26" customWidth="1"/>
    <col min="9220" max="9220" width="2.6640625" style="26" customWidth="1"/>
    <col min="9221" max="9222" width="5.6640625" style="26" customWidth="1"/>
    <col min="9223" max="9223" width="2.6640625" style="26" customWidth="1"/>
    <col min="9224" max="9225" width="5.6640625" style="26" customWidth="1"/>
    <col min="9226" max="9226" width="2.6640625" style="26" customWidth="1"/>
    <col min="9227" max="9227" width="5.6640625" style="26" customWidth="1"/>
    <col min="9228" max="9228" width="5.33203125" style="26" customWidth="1"/>
    <col min="9229" max="9229" width="2.6640625" style="26" customWidth="1"/>
    <col min="9230" max="9231" width="5.6640625" style="26" customWidth="1"/>
    <col min="9232" max="9232" width="2.6640625" style="26" customWidth="1"/>
    <col min="9233" max="9233" width="5.6640625" style="26" customWidth="1"/>
    <col min="9234" max="9239" width="0" style="26" hidden="1" customWidth="1"/>
    <col min="9240" max="9240" width="5.6640625" style="26" customWidth="1"/>
    <col min="9241" max="9241" width="4.5546875" style="26" customWidth="1"/>
    <col min="9242" max="9242" width="2.6640625" style="26" customWidth="1"/>
    <col min="9243" max="9243" width="2" style="26" customWidth="1"/>
    <col min="9244" max="9244" width="4.33203125" style="26" customWidth="1"/>
    <col min="9245" max="9245" width="5.33203125" style="26" customWidth="1"/>
    <col min="9246" max="9246" width="1.88671875" style="26" customWidth="1"/>
    <col min="9247" max="9247" width="4.44140625" style="26" customWidth="1"/>
    <col min="9248" max="9248" width="0" style="26" hidden="1" customWidth="1"/>
    <col min="9249" max="9249" width="6.109375" style="26" customWidth="1"/>
    <col min="9250" max="9250" width="11.88671875" style="26" customWidth="1"/>
    <col min="9251" max="9251" width="12.33203125" style="26" customWidth="1"/>
    <col min="9252" max="9252" width="8.88671875" style="26"/>
    <col min="9253" max="9253" width="8.33203125" style="26" customWidth="1"/>
    <col min="9254" max="9472" width="8.88671875" style="26"/>
    <col min="9473" max="9473" width="6.6640625" style="26" customWidth="1"/>
    <col min="9474" max="9474" width="16.88671875" style="26" customWidth="1"/>
    <col min="9475" max="9475" width="5.6640625" style="26" customWidth="1"/>
    <col min="9476" max="9476" width="2.6640625" style="26" customWidth="1"/>
    <col min="9477" max="9478" width="5.6640625" style="26" customWidth="1"/>
    <col min="9479" max="9479" width="2.6640625" style="26" customWidth="1"/>
    <col min="9480" max="9481" width="5.6640625" style="26" customWidth="1"/>
    <col min="9482" max="9482" width="2.6640625" style="26" customWidth="1"/>
    <col min="9483" max="9483" width="5.6640625" style="26" customWidth="1"/>
    <col min="9484" max="9484" width="5.33203125" style="26" customWidth="1"/>
    <col min="9485" max="9485" width="2.6640625" style="26" customWidth="1"/>
    <col min="9486" max="9487" width="5.6640625" style="26" customWidth="1"/>
    <col min="9488" max="9488" width="2.6640625" style="26" customWidth="1"/>
    <col min="9489" max="9489" width="5.6640625" style="26" customWidth="1"/>
    <col min="9490" max="9495" width="0" style="26" hidden="1" customWidth="1"/>
    <col min="9496" max="9496" width="5.6640625" style="26" customWidth="1"/>
    <col min="9497" max="9497" width="4.5546875" style="26" customWidth="1"/>
    <col min="9498" max="9498" width="2.6640625" style="26" customWidth="1"/>
    <col min="9499" max="9499" width="2" style="26" customWidth="1"/>
    <col min="9500" max="9500" width="4.33203125" style="26" customWidth="1"/>
    <col min="9501" max="9501" width="5.33203125" style="26" customWidth="1"/>
    <col min="9502" max="9502" width="1.88671875" style="26" customWidth="1"/>
    <col min="9503" max="9503" width="4.44140625" style="26" customWidth="1"/>
    <col min="9504" max="9504" width="0" style="26" hidden="1" customWidth="1"/>
    <col min="9505" max="9505" width="6.109375" style="26" customWidth="1"/>
    <col min="9506" max="9506" width="11.88671875" style="26" customWidth="1"/>
    <col min="9507" max="9507" width="12.33203125" style="26" customWidth="1"/>
    <col min="9508" max="9508" width="8.88671875" style="26"/>
    <col min="9509" max="9509" width="8.33203125" style="26" customWidth="1"/>
    <col min="9510" max="9728" width="8.88671875" style="26"/>
    <col min="9729" max="9729" width="6.6640625" style="26" customWidth="1"/>
    <col min="9730" max="9730" width="16.88671875" style="26" customWidth="1"/>
    <col min="9731" max="9731" width="5.6640625" style="26" customWidth="1"/>
    <col min="9732" max="9732" width="2.6640625" style="26" customWidth="1"/>
    <col min="9733" max="9734" width="5.6640625" style="26" customWidth="1"/>
    <col min="9735" max="9735" width="2.6640625" style="26" customWidth="1"/>
    <col min="9736" max="9737" width="5.6640625" style="26" customWidth="1"/>
    <col min="9738" max="9738" width="2.6640625" style="26" customWidth="1"/>
    <col min="9739" max="9739" width="5.6640625" style="26" customWidth="1"/>
    <col min="9740" max="9740" width="5.33203125" style="26" customWidth="1"/>
    <col min="9741" max="9741" width="2.6640625" style="26" customWidth="1"/>
    <col min="9742" max="9743" width="5.6640625" style="26" customWidth="1"/>
    <col min="9744" max="9744" width="2.6640625" style="26" customWidth="1"/>
    <col min="9745" max="9745" width="5.6640625" style="26" customWidth="1"/>
    <col min="9746" max="9751" width="0" style="26" hidden="1" customWidth="1"/>
    <col min="9752" max="9752" width="5.6640625" style="26" customWidth="1"/>
    <col min="9753" max="9753" width="4.5546875" style="26" customWidth="1"/>
    <col min="9754" max="9754" width="2.6640625" style="26" customWidth="1"/>
    <col min="9755" max="9755" width="2" style="26" customWidth="1"/>
    <col min="9756" max="9756" width="4.33203125" style="26" customWidth="1"/>
    <col min="9757" max="9757" width="5.33203125" style="26" customWidth="1"/>
    <col min="9758" max="9758" width="1.88671875" style="26" customWidth="1"/>
    <col min="9759" max="9759" width="4.44140625" style="26" customWidth="1"/>
    <col min="9760" max="9760" width="0" style="26" hidden="1" customWidth="1"/>
    <col min="9761" max="9761" width="6.109375" style="26" customWidth="1"/>
    <col min="9762" max="9762" width="11.88671875" style="26" customWidth="1"/>
    <col min="9763" max="9763" width="12.33203125" style="26" customWidth="1"/>
    <col min="9764" max="9764" width="8.88671875" style="26"/>
    <col min="9765" max="9765" width="8.33203125" style="26" customWidth="1"/>
    <col min="9766" max="9984" width="8.88671875" style="26"/>
    <col min="9985" max="9985" width="6.6640625" style="26" customWidth="1"/>
    <col min="9986" max="9986" width="16.88671875" style="26" customWidth="1"/>
    <col min="9987" max="9987" width="5.6640625" style="26" customWidth="1"/>
    <col min="9988" max="9988" width="2.6640625" style="26" customWidth="1"/>
    <col min="9989" max="9990" width="5.6640625" style="26" customWidth="1"/>
    <col min="9991" max="9991" width="2.6640625" style="26" customWidth="1"/>
    <col min="9992" max="9993" width="5.6640625" style="26" customWidth="1"/>
    <col min="9994" max="9994" width="2.6640625" style="26" customWidth="1"/>
    <col min="9995" max="9995" width="5.6640625" style="26" customWidth="1"/>
    <col min="9996" max="9996" width="5.33203125" style="26" customWidth="1"/>
    <col min="9997" max="9997" width="2.6640625" style="26" customWidth="1"/>
    <col min="9998" max="9999" width="5.6640625" style="26" customWidth="1"/>
    <col min="10000" max="10000" width="2.6640625" style="26" customWidth="1"/>
    <col min="10001" max="10001" width="5.6640625" style="26" customWidth="1"/>
    <col min="10002" max="10007" width="0" style="26" hidden="1" customWidth="1"/>
    <col min="10008" max="10008" width="5.6640625" style="26" customWidth="1"/>
    <col min="10009" max="10009" width="4.5546875" style="26" customWidth="1"/>
    <col min="10010" max="10010" width="2.6640625" style="26" customWidth="1"/>
    <col min="10011" max="10011" width="2" style="26" customWidth="1"/>
    <col min="10012" max="10012" width="4.33203125" style="26" customWidth="1"/>
    <col min="10013" max="10013" width="5.33203125" style="26" customWidth="1"/>
    <col min="10014" max="10014" width="1.88671875" style="26" customWidth="1"/>
    <col min="10015" max="10015" width="4.44140625" style="26" customWidth="1"/>
    <col min="10016" max="10016" width="0" style="26" hidden="1" customWidth="1"/>
    <col min="10017" max="10017" width="6.109375" style="26" customWidth="1"/>
    <col min="10018" max="10018" width="11.88671875" style="26" customWidth="1"/>
    <col min="10019" max="10019" width="12.33203125" style="26" customWidth="1"/>
    <col min="10020" max="10020" width="8.88671875" style="26"/>
    <col min="10021" max="10021" width="8.33203125" style="26" customWidth="1"/>
    <col min="10022" max="10240" width="8.88671875" style="26"/>
    <col min="10241" max="10241" width="6.6640625" style="26" customWidth="1"/>
    <col min="10242" max="10242" width="16.88671875" style="26" customWidth="1"/>
    <col min="10243" max="10243" width="5.6640625" style="26" customWidth="1"/>
    <col min="10244" max="10244" width="2.6640625" style="26" customWidth="1"/>
    <col min="10245" max="10246" width="5.6640625" style="26" customWidth="1"/>
    <col min="10247" max="10247" width="2.6640625" style="26" customWidth="1"/>
    <col min="10248" max="10249" width="5.6640625" style="26" customWidth="1"/>
    <col min="10250" max="10250" width="2.6640625" style="26" customWidth="1"/>
    <col min="10251" max="10251" width="5.6640625" style="26" customWidth="1"/>
    <col min="10252" max="10252" width="5.33203125" style="26" customWidth="1"/>
    <col min="10253" max="10253" width="2.6640625" style="26" customWidth="1"/>
    <col min="10254" max="10255" width="5.6640625" style="26" customWidth="1"/>
    <col min="10256" max="10256" width="2.6640625" style="26" customWidth="1"/>
    <col min="10257" max="10257" width="5.6640625" style="26" customWidth="1"/>
    <col min="10258" max="10263" width="0" style="26" hidden="1" customWidth="1"/>
    <col min="10264" max="10264" width="5.6640625" style="26" customWidth="1"/>
    <col min="10265" max="10265" width="4.5546875" style="26" customWidth="1"/>
    <col min="10266" max="10266" width="2.6640625" style="26" customWidth="1"/>
    <col min="10267" max="10267" width="2" style="26" customWidth="1"/>
    <col min="10268" max="10268" width="4.33203125" style="26" customWidth="1"/>
    <col min="10269" max="10269" width="5.33203125" style="26" customWidth="1"/>
    <col min="10270" max="10270" width="1.88671875" style="26" customWidth="1"/>
    <col min="10271" max="10271" width="4.44140625" style="26" customWidth="1"/>
    <col min="10272" max="10272" width="0" style="26" hidden="1" customWidth="1"/>
    <col min="10273" max="10273" width="6.109375" style="26" customWidth="1"/>
    <col min="10274" max="10274" width="11.88671875" style="26" customWidth="1"/>
    <col min="10275" max="10275" width="12.33203125" style="26" customWidth="1"/>
    <col min="10276" max="10276" width="8.88671875" style="26"/>
    <col min="10277" max="10277" width="8.33203125" style="26" customWidth="1"/>
    <col min="10278" max="10496" width="8.88671875" style="26"/>
    <col min="10497" max="10497" width="6.6640625" style="26" customWidth="1"/>
    <col min="10498" max="10498" width="16.88671875" style="26" customWidth="1"/>
    <col min="10499" max="10499" width="5.6640625" style="26" customWidth="1"/>
    <col min="10500" max="10500" width="2.6640625" style="26" customWidth="1"/>
    <col min="10501" max="10502" width="5.6640625" style="26" customWidth="1"/>
    <col min="10503" max="10503" width="2.6640625" style="26" customWidth="1"/>
    <col min="10504" max="10505" width="5.6640625" style="26" customWidth="1"/>
    <col min="10506" max="10506" width="2.6640625" style="26" customWidth="1"/>
    <col min="10507" max="10507" width="5.6640625" style="26" customWidth="1"/>
    <col min="10508" max="10508" width="5.33203125" style="26" customWidth="1"/>
    <col min="10509" max="10509" width="2.6640625" style="26" customWidth="1"/>
    <col min="10510" max="10511" width="5.6640625" style="26" customWidth="1"/>
    <col min="10512" max="10512" width="2.6640625" style="26" customWidth="1"/>
    <col min="10513" max="10513" width="5.6640625" style="26" customWidth="1"/>
    <col min="10514" max="10519" width="0" style="26" hidden="1" customWidth="1"/>
    <col min="10520" max="10520" width="5.6640625" style="26" customWidth="1"/>
    <col min="10521" max="10521" width="4.5546875" style="26" customWidth="1"/>
    <col min="10522" max="10522" width="2.6640625" style="26" customWidth="1"/>
    <col min="10523" max="10523" width="2" style="26" customWidth="1"/>
    <col min="10524" max="10524" width="4.33203125" style="26" customWidth="1"/>
    <col min="10525" max="10525" width="5.33203125" style="26" customWidth="1"/>
    <col min="10526" max="10526" width="1.88671875" style="26" customWidth="1"/>
    <col min="10527" max="10527" width="4.44140625" style="26" customWidth="1"/>
    <col min="10528" max="10528" width="0" style="26" hidden="1" customWidth="1"/>
    <col min="10529" max="10529" width="6.109375" style="26" customWidth="1"/>
    <col min="10530" max="10530" width="11.88671875" style="26" customWidth="1"/>
    <col min="10531" max="10531" width="12.33203125" style="26" customWidth="1"/>
    <col min="10532" max="10532" width="8.88671875" style="26"/>
    <col min="10533" max="10533" width="8.33203125" style="26" customWidth="1"/>
    <col min="10534" max="10752" width="8.88671875" style="26"/>
    <col min="10753" max="10753" width="6.6640625" style="26" customWidth="1"/>
    <col min="10754" max="10754" width="16.88671875" style="26" customWidth="1"/>
    <col min="10755" max="10755" width="5.6640625" style="26" customWidth="1"/>
    <col min="10756" max="10756" width="2.6640625" style="26" customWidth="1"/>
    <col min="10757" max="10758" width="5.6640625" style="26" customWidth="1"/>
    <col min="10759" max="10759" width="2.6640625" style="26" customWidth="1"/>
    <col min="10760" max="10761" width="5.6640625" style="26" customWidth="1"/>
    <col min="10762" max="10762" width="2.6640625" style="26" customWidth="1"/>
    <col min="10763" max="10763" width="5.6640625" style="26" customWidth="1"/>
    <col min="10764" max="10764" width="5.33203125" style="26" customWidth="1"/>
    <col min="10765" max="10765" width="2.6640625" style="26" customWidth="1"/>
    <col min="10766" max="10767" width="5.6640625" style="26" customWidth="1"/>
    <col min="10768" max="10768" width="2.6640625" style="26" customWidth="1"/>
    <col min="10769" max="10769" width="5.6640625" style="26" customWidth="1"/>
    <col min="10770" max="10775" width="0" style="26" hidden="1" customWidth="1"/>
    <col min="10776" max="10776" width="5.6640625" style="26" customWidth="1"/>
    <col min="10777" max="10777" width="4.5546875" style="26" customWidth="1"/>
    <col min="10778" max="10778" width="2.6640625" style="26" customWidth="1"/>
    <col min="10779" max="10779" width="2" style="26" customWidth="1"/>
    <col min="10780" max="10780" width="4.33203125" style="26" customWidth="1"/>
    <col min="10781" max="10781" width="5.33203125" style="26" customWidth="1"/>
    <col min="10782" max="10782" width="1.88671875" style="26" customWidth="1"/>
    <col min="10783" max="10783" width="4.44140625" style="26" customWidth="1"/>
    <col min="10784" max="10784" width="0" style="26" hidden="1" customWidth="1"/>
    <col min="10785" max="10785" width="6.109375" style="26" customWidth="1"/>
    <col min="10786" max="10786" width="11.88671875" style="26" customWidth="1"/>
    <col min="10787" max="10787" width="12.33203125" style="26" customWidth="1"/>
    <col min="10788" max="10788" width="8.88671875" style="26"/>
    <col min="10789" max="10789" width="8.33203125" style="26" customWidth="1"/>
    <col min="10790" max="11008" width="8.88671875" style="26"/>
    <col min="11009" max="11009" width="6.6640625" style="26" customWidth="1"/>
    <col min="11010" max="11010" width="16.88671875" style="26" customWidth="1"/>
    <col min="11011" max="11011" width="5.6640625" style="26" customWidth="1"/>
    <col min="11012" max="11012" width="2.6640625" style="26" customWidth="1"/>
    <col min="11013" max="11014" width="5.6640625" style="26" customWidth="1"/>
    <col min="11015" max="11015" width="2.6640625" style="26" customWidth="1"/>
    <col min="11016" max="11017" width="5.6640625" style="26" customWidth="1"/>
    <col min="11018" max="11018" width="2.6640625" style="26" customWidth="1"/>
    <col min="11019" max="11019" width="5.6640625" style="26" customWidth="1"/>
    <col min="11020" max="11020" width="5.33203125" style="26" customWidth="1"/>
    <col min="11021" max="11021" width="2.6640625" style="26" customWidth="1"/>
    <col min="11022" max="11023" width="5.6640625" style="26" customWidth="1"/>
    <col min="11024" max="11024" width="2.6640625" style="26" customWidth="1"/>
    <col min="11025" max="11025" width="5.6640625" style="26" customWidth="1"/>
    <col min="11026" max="11031" width="0" style="26" hidden="1" customWidth="1"/>
    <col min="11032" max="11032" width="5.6640625" style="26" customWidth="1"/>
    <col min="11033" max="11033" width="4.5546875" style="26" customWidth="1"/>
    <col min="11034" max="11034" width="2.6640625" style="26" customWidth="1"/>
    <col min="11035" max="11035" width="2" style="26" customWidth="1"/>
    <col min="11036" max="11036" width="4.33203125" style="26" customWidth="1"/>
    <col min="11037" max="11037" width="5.33203125" style="26" customWidth="1"/>
    <col min="11038" max="11038" width="1.88671875" style="26" customWidth="1"/>
    <col min="11039" max="11039" width="4.44140625" style="26" customWidth="1"/>
    <col min="11040" max="11040" width="0" style="26" hidden="1" customWidth="1"/>
    <col min="11041" max="11041" width="6.109375" style="26" customWidth="1"/>
    <col min="11042" max="11042" width="11.88671875" style="26" customWidth="1"/>
    <col min="11043" max="11043" width="12.33203125" style="26" customWidth="1"/>
    <col min="11044" max="11044" width="8.88671875" style="26"/>
    <col min="11045" max="11045" width="8.33203125" style="26" customWidth="1"/>
    <col min="11046" max="11264" width="8.88671875" style="26"/>
    <col min="11265" max="11265" width="6.6640625" style="26" customWidth="1"/>
    <col min="11266" max="11266" width="16.88671875" style="26" customWidth="1"/>
    <col min="11267" max="11267" width="5.6640625" style="26" customWidth="1"/>
    <col min="11268" max="11268" width="2.6640625" style="26" customWidth="1"/>
    <col min="11269" max="11270" width="5.6640625" style="26" customWidth="1"/>
    <col min="11271" max="11271" width="2.6640625" style="26" customWidth="1"/>
    <col min="11272" max="11273" width="5.6640625" style="26" customWidth="1"/>
    <col min="11274" max="11274" width="2.6640625" style="26" customWidth="1"/>
    <col min="11275" max="11275" width="5.6640625" style="26" customWidth="1"/>
    <col min="11276" max="11276" width="5.33203125" style="26" customWidth="1"/>
    <col min="11277" max="11277" width="2.6640625" style="26" customWidth="1"/>
    <col min="11278" max="11279" width="5.6640625" style="26" customWidth="1"/>
    <col min="11280" max="11280" width="2.6640625" style="26" customWidth="1"/>
    <col min="11281" max="11281" width="5.6640625" style="26" customWidth="1"/>
    <col min="11282" max="11287" width="0" style="26" hidden="1" customWidth="1"/>
    <col min="11288" max="11288" width="5.6640625" style="26" customWidth="1"/>
    <col min="11289" max="11289" width="4.5546875" style="26" customWidth="1"/>
    <col min="11290" max="11290" width="2.6640625" style="26" customWidth="1"/>
    <col min="11291" max="11291" width="2" style="26" customWidth="1"/>
    <col min="11292" max="11292" width="4.33203125" style="26" customWidth="1"/>
    <col min="11293" max="11293" width="5.33203125" style="26" customWidth="1"/>
    <col min="11294" max="11294" width="1.88671875" style="26" customWidth="1"/>
    <col min="11295" max="11295" width="4.44140625" style="26" customWidth="1"/>
    <col min="11296" max="11296" width="0" style="26" hidden="1" customWidth="1"/>
    <col min="11297" max="11297" width="6.109375" style="26" customWidth="1"/>
    <col min="11298" max="11298" width="11.88671875" style="26" customWidth="1"/>
    <col min="11299" max="11299" width="12.33203125" style="26" customWidth="1"/>
    <col min="11300" max="11300" width="8.88671875" style="26"/>
    <col min="11301" max="11301" width="8.33203125" style="26" customWidth="1"/>
    <col min="11302" max="11520" width="8.88671875" style="26"/>
    <col min="11521" max="11521" width="6.6640625" style="26" customWidth="1"/>
    <col min="11522" max="11522" width="16.88671875" style="26" customWidth="1"/>
    <col min="11523" max="11523" width="5.6640625" style="26" customWidth="1"/>
    <col min="11524" max="11524" width="2.6640625" style="26" customWidth="1"/>
    <col min="11525" max="11526" width="5.6640625" style="26" customWidth="1"/>
    <col min="11527" max="11527" width="2.6640625" style="26" customWidth="1"/>
    <col min="11528" max="11529" width="5.6640625" style="26" customWidth="1"/>
    <col min="11530" max="11530" width="2.6640625" style="26" customWidth="1"/>
    <col min="11531" max="11531" width="5.6640625" style="26" customWidth="1"/>
    <col min="11532" max="11532" width="5.33203125" style="26" customWidth="1"/>
    <col min="11533" max="11533" width="2.6640625" style="26" customWidth="1"/>
    <col min="11534" max="11535" width="5.6640625" style="26" customWidth="1"/>
    <col min="11536" max="11536" width="2.6640625" style="26" customWidth="1"/>
    <col min="11537" max="11537" width="5.6640625" style="26" customWidth="1"/>
    <col min="11538" max="11543" width="0" style="26" hidden="1" customWidth="1"/>
    <col min="11544" max="11544" width="5.6640625" style="26" customWidth="1"/>
    <col min="11545" max="11545" width="4.5546875" style="26" customWidth="1"/>
    <col min="11546" max="11546" width="2.6640625" style="26" customWidth="1"/>
    <col min="11547" max="11547" width="2" style="26" customWidth="1"/>
    <col min="11548" max="11548" width="4.33203125" style="26" customWidth="1"/>
    <col min="11549" max="11549" width="5.33203125" style="26" customWidth="1"/>
    <col min="11550" max="11550" width="1.88671875" style="26" customWidth="1"/>
    <col min="11551" max="11551" width="4.44140625" style="26" customWidth="1"/>
    <col min="11552" max="11552" width="0" style="26" hidden="1" customWidth="1"/>
    <col min="11553" max="11553" width="6.109375" style="26" customWidth="1"/>
    <col min="11554" max="11554" width="11.88671875" style="26" customWidth="1"/>
    <col min="11555" max="11555" width="12.33203125" style="26" customWidth="1"/>
    <col min="11556" max="11556" width="8.88671875" style="26"/>
    <col min="11557" max="11557" width="8.33203125" style="26" customWidth="1"/>
    <col min="11558" max="11776" width="8.88671875" style="26"/>
    <col min="11777" max="11777" width="6.6640625" style="26" customWidth="1"/>
    <col min="11778" max="11778" width="16.88671875" style="26" customWidth="1"/>
    <col min="11779" max="11779" width="5.6640625" style="26" customWidth="1"/>
    <col min="11780" max="11780" width="2.6640625" style="26" customWidth="1"/>
    <col min="11781" max="11782" width="5.6640625" style="26" customWidth="1"/>
    <col min="11783" max="11783" width="2.6640625" style="26" customWidth="1"/>
    <col min="11784" max="11785" width="5.6640625" style="26" customWidth="1"/>
    <col min="11786" max="11786" width="2.6640625" style="26" customWidth="1"/>
    <col min="11787" max="11787" width="5.6640625" style="26" customWidth="1"/>
    <col min="11788" max="11788" width="5.33203125" style="26" customWidth="1"/>
    <col min="11789" max="11789" width="2.6640625" style="26" customWidth="1"/>
    <col min="11790" max="11791" width="5.6640625" style="26" customWidth="1"/>
    <col min="11792" max="11792" width="2.6640625" style="26" customWidth="1"/>
    <col min="11793" max="11793" width="5.6640625" style="26" customWidth="1"/>
    <col min="11794" max="11799" width="0" style="26" hidden="1" customWidth="1"/>
    <col min="11800" max="11800" width="5.6640625" style="26" customWidth="1"/>
    <col min="11801" max="11801" width="4.5546875" style="26" customWidth="1"/>
    <col min="11802" max="11802" width="2.6640625" style="26" customWidth="1"/>
    <col min="11803" max="11803" width="2" style="26" customWidth="1"/>
    <col min="11804" max="11804" width="4.33203125" style="26" customWidth="1"/>
    <col min="11805" max="11805" width="5.33203125" style="26" customWidth="1"/>
    <col min="11806" max="11806" width="1.88671875" style="26" customWidth="1"/>
    <col min="11807" max="11807" width="4.44140625" style="26" customWidth="1"/>
    <col min="11808" max="11808" width="0" style="26" hidden="1" customWidth="1"/>
    <col min="11809" max="11809" width="6.109375" style="26" customWidth="1"/>
    <col min="11810" max="11810" width="11.88671875" style="26" customWidth="1"/>
    <col min="11811" max="11811" width="12.33203125" style="26" customWidth="1"/>
    <col min="11812" max="11812" width="8.88671875" style="26"/>
    <col min="11813" max="11813" width="8.33203125" style="26" customWidth="1"/>
    <col min="11814" max="12032" width="8.88671875" style="26"/>
    <col min="12033" max="12033" width="6.6640625" style="26" customWidth="1"/>
    <col min="12034" max="12034" width="16.88671875" style="26" customWidth="1"/>
    <col min="12035" max="12035" width="5.6640625" style="26" customWidth="1"/>
    <col min="12036" max="12036" width="2.6640625" style="26" customWidth="1"/>
    <col min="12037" max="12038" width="5.6640625" style="26" customWidth="1"/>
    <col min="12039" max="12039" width="2.6640625" style="26" customWidth="1"/>
    <col min="12040" max="12041" width="5.6640625" style="26" customWidth="1"/>
    <col min="12042" max="12042" width="2.6640625" style="26" customWidth="1"/>
    <col min="12043" max="12043" width="5.6640625" style="26" customWidth="1"/>
    <col min="12044" max="12044" width="5.33203125" style="26" customWidth="1"/>
    <col min="12045" max="12045" width="2.6640625" style="26" customWidth="1"/>
    <col min="12046" max="12047" width="5.6640625" style="26" customWidth="1"/>
    <col min="12048" max="12048" width="2.6640625" style="26" customWidth="1"/>
    <col min="12049" max="12049" width="5.6640625" style="26" customWidth="1"/>
    <col min="12050" max="12055" width="0" style="26" hidden="1" customWidth="1"/>
    <col min="12056" max="12056" width="5.6640625" style="26" customWidth="1"/>
    <col min="12057" max="12057" width="4.5546875" style="26" customWidth="1"/>
    <col min="12058" max="12058" width="2.6640625" style="26" customWidth="1"/>
    <col min="12059" max="12059" width="2" style="26" customWidth="1"/>
    <col min="12060" max="12060" width="4.33203125" style="26" customWidth="1"/>
    <col min="12061" max="12061" width="5.33203125" style="26" customWidth="1"/>
    <col min="12062" max="12062" width="1.88671875" style="26" customWidth="1"/>
    <col min="12063" max="12063" width="4.44140625" style="26" customWidth="1"/>
    <col min="12064" max="12064" width="0" style="26" hidden="1" customWidth="1"/>
    <col min="12065" max="12065" width="6.109375" style="26" customWidth="1"/>
    <col min="12066" max="12066" width="11.88671875" style="26" customWidth="1"/>
    <col min="12067" max="12067" width="12.33203125" style="26" customWidth="1"/>
    <col min="12068" max="12068" width="8.88671875" style="26"/>
    <col min="12069" max="12069" width="8.33203125" style="26" customWidth="1"/>
    <col min="12070" max="12288" width="8.88671875" style="26"/>
    <col min="12289" max="12289" width="6.6640625" style="26" customWidth="1"/>
    <col min="12290" max="12290" width="16.88671875" style="26" customWidth="1"/>
    <col min="12291" max="12291" width="5.6640625" style="26" customWidth="1"/>
    <col min="12292" max="12292" width="2.6640625" style="26" customWidth="1"/>
    <col min="12293" max="12294" width="5.6640625" style="26" customWidth="1"/>
    <col min="12295" max="12295" width="2.6640625" style="26" customWidth="1"/>
    <col min="12296" max="12297" width="5.6640625" style="26" customWidth="1"/>
    <col min="12298" max="12298" width="2.6640625" style="26" customWidth="1"/>
    <col min="12299" max="12299" width="5.6640625" style="26" customWidth="1"/>
    <col min="12300" max="12300" width="5.33203125" style="26" customWidth="1"/>
    <col min="12301" max="12301" width="2.6640625" style="26" customWidth="1"/>
    <col min="12302" max="12303" width="5.6640625" style="26" customWidth="1"/>
    <col min="12304" max="12304" width="2.6640625" style="26" customWidth="1"/>
    <col min="12305" max="12305" width="5.6640625" style="26" customWidth="1"/>
    <col min="12306" max="12311" width="0" style="26" hidden="1" customWidth="1"/>
    <col min="12312" max="12312" width="5.6640625" style="26" customWidth="1"/>
    <col min="12313" max="12313" width="4.5546875" style="26" customWidth="1"/>
    <col min="12314" max="12314" width="2.6640625" style="26" customWidth="1"/>
    <col min="12315" max="12315" width="2" style="26" customWidth="1"/>
    <col min="12316" max="12316" width="4.33203125" style="26" customWidth="1"/>
    <col min="12317" max="12317" width="5.33203125" style="26" customWidth="1"/>
    <col min="12318" max="12318" width="1.88671875" style="26" customWidth="1"/>
    <col min="12319" max="12319" width="4.44140625" style="26" customWidth="1"/>
    <col min="12320" max="12320" width="0" style="26" hidden="1" customWidth="1"/>
    <col min="12321" max="12321" width="6.109375" style="26" customWidth="1"/>
    <col min="12322" max="12322" width="11.88671875" style="26" customWidth="1"/>
    <col min="12323" max="12323" width="12.33203125" style="26" customWidth="1"/>
    <col min="12324" max="12324" width="8.88671875" style="26"/>
    <col min="12325" max="12325" width="8.33203125" style="26" customWidth="1"/>
    <col min="12326" max="12544" width="8.88671875" style="26"/>
    <col min="12545" max="12545" width="6.6640625" style="26" customWidth="1"/>
    <col min="12546" max="12546" width="16.88671875" style="26" customWidth="1"/>
    <col min="12547" max="12547" width="5.6640625" style="26" customWidth="1"/>
    <col min="12548" max="12548" width="2.6640625" style="26" customWidth="1"/>
    <col min="12549" max="12550" width="5.6640625" style="26" customWidth="1"/>
    <col min="12551" max="12551" width="2.6640625" style="26" customWidth="1"/>
    <col min="12552" max="12553" width="5.6640625" style="26" customWidth="1"/>
    <col min="12554" max="12554" width="2.6640625" style="26" customWidth="1"/>
    <col min="12555" max="12555" width="5.6640625" style="26" customWidth="1"/>
    <col min="12556" max="12556" width="5.33203125" style="26" customWidth="1"/>
    <col min="12557" max="12557" width="2.6640625" style="26" customWidth="1"/>
    <col min="12558" max="12559" width="5.6640625" style="26" customWidth="1"/>
    <col min="12560" max="12560" width="2.6640625" style="26" customWidth="1"/>
    <col min="12561" max="12561" width="5.6640625" style="26" customWidth="1"/>
    <col min="12562" max="12567" width="0" style="26" hidden="1" customWidth="1"/>
    <col min="12568" max="12568" width="5.6640625" style="26" customWidth="1"/>
    <col min="12569" max="12569" width="4.5546875" style="26" customWidth="1"/>
    <col min="12570" max="12570" width="2.6640625" style="26" customWidth="1"/>
    <col min="12571" max="12571" width="2" style="26" customWidth="1"/>
    <col min="12572" max="12572" width="4.33203125" style="26" customWidth="1"/>
    <col min="12573" max="12573" width="5.33203125" style="26" customWidth="1"/>
    <col min="12574" max="12574" width="1.88671875" style="26" customWidth="1"/>
    <col min="12575" max="12575" width="4.44140625" style="26" customWidth="1"/>
    <col min="12576" max="12576" width="0" style="26" hidden="1" customWidth="1"/>
    <col min="12577" max="12577" width="6.109375" style="26" customWidth="1"/>
    <col min="12578" max="12578" width="11.88671875" style="26" customWidth="1"/>
    <col min="12579" max="12579" width="12.33203125" style="26" customWidth="1"/>
    <col min="12580" max="12580" width="8.88671875" style="26"/>
    <col min="12581" max="12581" width="8.33203125" style="26" customWidth="1"/>
    <col min="12582" max="12800" width="8.88671875" style="26"/>
    <col min="12801" max="12801" width="6.6640625" style="26" customWidth="1"/>
    <col min="12802" max="12802" width="16.88671875" style="26" customWidth="1"/>
    <col min="12803" max="12803" width="5.6640625" style="26" customWidth="1"/>
    <col min="12804" max="12804" width="2.6640625" style="26" customWidth="1"/>
    <col min="12805" max="12806" width="5.6640625" style="26" customWidth="1"/>
    <col min="12807" max="12807" width="2.6640625" style="26" customWidth="1"/>
    <col min="12808" max="12809" width="5.6640625" style="26" customWidth="1"/>
    <col min="12810" max="12810" width="2.6640625" style="26" customWidth="1"/>
    <col min="12811" max="12811" width="5.6640625" style="26" customWidth="1"/>
    <col min="12812" max="12812" width="5.33203125" style="26" customWidth="1"/>
    <col min="12813" max="12813" width="2.6640625" style="26" customWidth="1"/>
    <col min="12814" max="12815" width="5.6640625" style="26" customWidth="1"/>
    <col min="12816" max="12816" width="2.6640625" style="26" customWidth="1"/>
    <col min="12817" max="12817" width="5.6640625" style="26" customWidth="1"/>
    <col min="12818" max="12823" width="0" style="26" hidden="1" customWidth="1"/>
    <col min="12824" max="12824" width="5.6640625" style="26" customWidth="1"/>
    <col min="12825" max="12825" width="4.5546875" style="26" customWidth="1"/>
    <col min="12826" max="12826" width="2.6640625" style="26" customWidth="1"/>
    <col min="12827" max="12827" width="2" style="26" customWidth="1"/>
    <col min="12828" max="12828" width="4.33203125" style="26" customWidth="1"/>
    <col min="12829" max="12829" width="5.33203125" style="26" customWidth="1"/>
    <col min="12830" max="12830" width="1.88671875" style="26" customWidth="1"/>
    <col min="12831" max="12831" width="4.44140625" style="26" customWidth="1"/>
    <col min="12832" max="12832" width="0" style="26" hidden="1" customWidth="1"/>
    <col min="12833" max="12833" width="6.109375" style="26" customWidth="1"/>
    <col min="12834" max="12834" width="11.88671875" style="26" customWidth="1"/>
    <col min="12835" max="12835" width="12.33203125" style="26" customWidth="1"/>
    <col min="12836" max="12836" width="8.88671875" style="26"/>
    <col min="12837" max="12837" width="8.33203125" style="26" customWidth="1"/>
    <col min="12838" max="13056" width="8.88671875" style="26"/>
    <col min="13057" max="13057" width="6.6640625" style="26" customWidth="1"/>
    <col min="13058" max="13058" width="16.88671875" style="26" customWidth="1"/>
    <col min="13059" max="13059" width="5.6640625" style="26" customWidth="1"/>
    <col min="13060" max="13060" width="2.6640625" style="26" customWidth="1"/>
    <col min="13061" max="13062" width="5.6640625" style="26" customWidth="1"/>
    <col min="13063" max="13063" width="2.6640625" style="26" customWidth="1"/>
    <col min="13064" max="13065" width="5.6640625" style="26" customWidth="1"/>
    <col min="13066" max="13066" width="2.6640625" style="26" customWidth="1"/>
    <col min="13067" max="13067" width="5.6640625" style="26" customWidth="1"/>
    <col min="13068" max="13068" width="5.33203125" style="26" customWidth="1"/>
    <col min="13069" max="13069" width="2.6640625" style="26" customWidth="1"/>
    <col min="13070" max="13071" width="5.6640625" style="26" customWidth="1"/>
    <col min="13072" max="13072" width="2.6640625" style="26" customWidth="1"/>
    <col min="13073" max="13073" width="5.6640625" style="26" customWidth="1"/>
    <col min="13074" max="13079" width="0" style="26" hidden="1" customWidth="1"/>
    <col min="13080" max="13080" width="5.6640625" style="26" customWidth="1"/>
    <col min="13081" max="13081" width="4.5546875" style="26" customWidth="1"/>
    <col min="13082" max="13082" width="2.6640625" style="26" customWidth="1"/>
    <col min="13083" max="13083" width="2" style="26" customWidth="1"/>
    <col min="13084" max="13084" width="4.33203125" style="26" customWidth="1"/>
    <col min="13085" max="13085" width="5.33203125" style="26" customWidth="1"/>
    <col min="13086" max="13086" width="1.88671875" style="26" customWidth="1"/>
    <col min="13087" max="13087" width="4.44140625" style="26" customWidth="1"/>
    <col min="13088" max="13088" width="0" style="26" hidden="1" customWidth="1"/>
    <col min="13089" max="13089" width="6.109375" style="26" customWidth="1"/>
    <col min="13090" max="13090" width="11.88671875" style="26" customWidth="1"/>
    <col min="13091" max="13091" width="12.33203125" style="26" customWidth="1"/>
    <col min="13092" max="13092" width="8.88671875" style="26"/>
    <col min="13093" max="13093" width="8.33203125" style="26" customWidth="1"/>
    <col min="13094" max="13312" width="8.88671875" style="26"/>
    <col min="13313" max="13313" width="6.6640625" style="26" customWidth="1"/>
    <col min="13314" max="13314" width="16.88671875" style="26" customWidth="1"/>
    <col min="13315" max="13315" width="5.6640625" style="26" customWidth="1"/>
    <col min="13316" max="13316" width="2.6640625" style="26" customWidth="1"/>
    <col min="13317" max="13318" width="5.6640625" style="26" customWidth="1"/>
    <col min="13319" max="13319" width="2.6640625" style="26" customWidth="1"/>
    <col min="13320" max="13321" width="5.6640625" style="26" customWidth="1"/>
    <col min="13322" max="13322" width="2.6640625" style="26" customWidth="1"/>
    <col min="13323" max="13323" width="5.6640625" style="26" customWidth="1"/>
    <col min="13324" max="13324" width="5.33203125" style="26" customWidth="1"/>
    <col min="13325" max="13325" width="2.6640625" style="26" customWidth="1"/>
    <col min="13326" max="13327" width="5.6640625" style="26" customWidth="1"/>
    <col min="13328" max="13328" width="2.6640625" style="26" customWidth="1"/>
    <col min="13329" max="13329" width="5.6640625" style="26" customWidth="1"/>
    <col min="13330" max="13335" width="0" style="26" hidden="1" customWidth="1"/>
    <col min="13336" max="13336" width="5.6640625" style="26" customWidth="1"/>
    <col min="13337" max="13337" width="4.5546875" style="26" customWidth="1"/>
    <col min="13338" max="13338" width="2.6640625" style="26" customWidth="1"/>
    <col min="13339" max="13339" width="2" style="26" customWidth="1"/>
    <col min="13340" max="13340" width="4.33203125" style="26" customWidth="1"/>
    <col min="13341" max="13341" width="5.33203125" style="26" customWidth="1"/>
    <col min="13342" max="13342" width="1.88671875" style="26" customWidth="1"/>
    <col min="13343" max="13343" width="4.44140625" style="26" customWidth="1"/>
    <col min="13344" max="13344" width="0" style="26" hidden="1" customWidth="1"/>
    <col min="13345" max="13345" width="6.109375" style="26" customWidth="1"/>
    <col min="13346" max="13346" width="11.88671875" style="26" customWidth="1"/>
    <col min="13347" max="13347" width="12.33203125" style="26" customWidth="1"/>
    <col min="13348" max="13348" width="8.88671875" style="26"/>
    <col min="13349" max="13349" width="8.33203125" style="26" customWidth="1"/>
    <col min="13350" max="13568" width="8.88671875" style="26"/>
    <col min="13569" max="13569" width="6.6640625" style="26" customWidth="1"/>
    <col min="13570" max="13570" width="16.88671875" style="26" customWidth="1"/>
    <col min="13571" max="13571" width="5.6640625" style="26" customWidth="1"/>
    <col min="13572" max="13572" width="2.6640625" style="26" customWidth="1"/>
    <col min="13573" max="13574" width="5.6640625" style="26" customWidth="1"/>
    <col min="13575" max="13575" width="2.6640625" style="26" customWidth="1"/>
    <col min="13576" max="13577" width="5.6640625" style="26" customWidth="1"/>
    <col min="13578" max="13578" width="2.6640625" style="26" customWidth="1"/>
    <col min="13579" max="13579" width="5.6640625" style="26" customWidth="1"/>
    <col min="13580" max="13580" width="5.33203125" style="26" customWidth="1"/>
    <col min="13581" max="13581" width="2.6640625" style="26" customWidth="1"/>
    <col min="13582" max="13583" width="5.6640625" style="26" customWidth="1"/>
    <col min="13584" max="13584" width="2.6640625" style="26" customWidth="1"/>
    <col min="13585" max="13585" width="5.6640625" style="26" customWidth="1"/>
    <col min="13586" max="13591" width="0" style="26" hidden="1" customWidth="1"/>
    <col min="13592" max="13592" width="5.6640625" style="26" customWidth="1"/>
    <col min="13593" max="13593" width="4.5546875" style="26" customWidth="1"/>
    <col min="13594" max="13594" width="2.6640625" style="26" customWidth="1"/>
    <col min="13595" max="13595" width="2" style="26" customWidth="1"/>
    <col min="13596" max="13596" width="4.33203125" style="26" customWidth="1"/>
    <col min="13597" max="13597" width="5.33203125" style="26" customWidth="1"/>
    <col min="13598" max="13598" width="1.88671875" style="26" customWidth="1"/>
    <col min="13599" max="13599" width="4.44140625" style="26" customWidth="1"/>
    <col min="13600" max="13600" width="0" style="26" hidden="1" customWidth="1"/>
    <col min="13601" max="13601" width="6.109375" style="26" customWidth="1"/>
    <col min="13602" max="13602" width="11.88671875" style="26" customWidth="1"/>
    <col min="13603" max="13603" width="12.33203125" style="26" customWidth="1"/>
    <col min="13604" max="13604" width="8.88671875" style="26"/>
    <col min="13605" max="13605" width="8.33203125" style="26" customWidth="1"/>
    <col min="13606" max="13824" width="8.88671875" style="26"/>
    <col min="13825" max="13825" width="6.6640625" style="26" customWidth="1"/>
    <col min="13826" max="13826" width="16.88671875" style="26" customWidth="1"/>
    <col min="13827" max="13827" width="5.6640625" style="26" customWidth="1"/>
    <col min="13828" max="13828" width="2.6640625" style="26" customWidth="1"/>
    <col min="13829" max="13830" width="5.6640625" style="26" customWidth="1"/>
    <col min="13831" max="13831" width="2.6640625" style="26" customWidth="1"/>
    <col min="13832" max="13833" width="5.6640625" style="26" customWidth="1"/>
    <col min="13834" max="13834" width="2.6640625" style="26" customWidth="1"/>
    <col min="13835" max="13835" width="5.6640625" style="26" customWidth="1"/>
    <col min="13836" max="13836" width="5.33203125" style="26" customWidth="1"/>
    <col min="13837" max="13837" width="2.6640625" style="26" customWidth="1"/>
    <col min="13838" max="13839" width="5.6640625" style="26" customWidth="1"/>
    <col min="13840" max="13840" width="2.6640625" style="26" customWidth="1"/>
    <col min="13841" max="13841" width="5.6640625" style="26" customWidth="1"/>
    <col min="13842" max="13847" width="0" style="26" hidden="1" customWidth="1"/>
    <col min="13848" max="13848" width="5.6640625" style="26" customWidth="1"/>
    <col min="13849" max="13849" width="4.5546875" style="26" customWidth="1"/>
    <col min="13850" max="13850" width="2.6640625" style="26" customWidth="1"/>
    <col min="13851" max="13851" width="2" style="26" customWidth="1"/>
    <col min="13852" max="13852" width="4.33203125" style="26" customWidth="1"/>
    <col min="13853" max="13853" width="5.33203125" style="26" customWidth="1"/>
    <col min="13854" max="13854" width="1.88671875" style="26" customWidth="1"/>
    <col min="13855" max="13855" width="4.44140625" style="26" customWidth="1"/>
    <col min="13856" max="13856" width="0" style="26" hidden="1" customWidth="1"/>
    <col min="13857" max="13857" width="6.109375" style="26" customWidth="1"/>
    <col min="13858" max="13858" width="11.88671875" style="26" customWidth="1"/>
    <col min="13859" max="13859" width="12.33203125" style="26" customWidth="1"/>
    <col min="13860" max="13860" width="8.88671875" style="26"/>
    <col min="13861" max="13861" width="8.33203125" style="26" customWidth="1"/>
    <col min="13862" max="14080" width="8.88671875" style="26"/>
    <col min="14081" max="14081" width="6.6640625" style="26" customWidth="1"/>
    <col min="14082" max="14082" width="16.88671875" style="26" customWidth="1"/>
    <col min="14083" max="14083" width="5.6640625" style="26" customWidth="1"/>
    <col min="14084" max="14084" width="2.6640625" style="26" customWidth="1"/>
    <col min="14085" max="14086" width="5.6640625" style="26" customWidth="1"/>
    <col min="14087" max="14087" width="2.6640625" style="26" customWidth="1"/>
    <col min="14088" max="14089" width="5.6640625" style="26" customWidth="1"/>
    <col min="14090" max="14090" width="2.6640625" style="26" customWidth="1"/>
    <col min="14091" max="14091" width="5.6640625" style="26" customWidth="1"/>
    <col min="14092" max="14092" width="5.33203125" style="26" customWidth="1"/>
    <col min="14093" max="14093" width="2.6640625" style="26" customWidth="1"/>
    <col min="14094" max="14095" width="5.6640625" style="26" customWidth="1"/>
    <col min="14096" max="14096" width="2.6640625" style="26" customWidth="1"/>
    <col min="14097" max="14097" width="5.6640625" style="26" customWidth="1"/>
    <col min="14098" max="14103" width="0" style="26" hidden="1" customWidth="1"/>
    <col min="14104" max="14104" width="5.6640625" style="26" customWidth="1"/>
    <col min="14105" max="14105" width="4.5546875" style="26" customWidth="1"/>
    <col min="14106" max="14106" width="2.6640625" style="26" customWidth="1"/>
    <col min="14107" max="14107" width="2" style="26" customWidth="1"/>
    <col min="14108" max="14108" width="4.33203125" style="26" customWidth="1"/>
    <col min="14109" max="14109" width="5.33203125" style="26" customWidth="1"/>
    <col min="14110" max="14110" width="1.88671875" style="26" customWidth="1"/>
    <col min="14111" max="14111" width="4.44140625" style="26" customWidth="1"/>
    <col min="14112" max="14112" width="0" style="26" hidden="1" customWidth="1"/>
    <col min="14113" max="14113" width="6.109375" style="26" customWidth="1"/>
    <col min="14114" max="14114" width="11.88671875" style="26" customWidth="1"/>
    <col min="14115" max="14115" width="12.33203125" style="26" customWidth="1"/>
    <col min="14116" max="14116" width="8.88671875" style="26"/>
    <col min="14117" max="14117" width="8.33203125" style="26" customWidth="1"/>
    <col min="14118" max="14336" width="8.88671875" style="26"/>
    <col min="14337" max="14337" width="6.6640625" style="26" customWidth="1"/>
    <col min="14338" max="14338" width="16.88671875" style="26" customWidth="1"/>
    <col min="14339" max="14339" width="5.6640625" style="26" customWidth="1"/>
    <col min="14340" max="14340" width="2.6640625" style="26" customWidth="1"/>
    <col min="14341" max="14342" width="5.6640625" style="26" customWidth="1"/>
    <col min="14343" max="14343" width="2.6640625" style="26" customWidth="1"/>
    <col min="14344" max="14345" width="5.6640625" style="26" customWidth="1"/>
    <col min="14346" max="14346" width="2.6640625" style="26" customWidth="1"/>
    <col min="14347" max="14347" width="5.6640625" style="26" customWidth="1"/>
    <col min="14348" max="14348" width="5.33203125" style="26" customWidth="1"/>
    <col min="14349" max="14349" width="2.6640625" style="26" customWidth="1"/>
    <col min="14350" max="14351" width="5.6640625" style="26" customWidth="1"/>
    <col min="14352" max="14352" width="2.6640625" style="26" customWidth="1"/>
    <col min="14353" max="14353" width="5.6640625" style="26" customWidth="1"/>
    <col min="14354" max="14359" width="0" style="26" hidden="1" customWidth="1"/>
    <col min="14360" max="14360" width="5.6640625" style="26" customWidth="1"/>
    <col min="14361" max="14361" width="4.5546875" style="26" customWidth="1"/>
    <col min="14362" max="14362" width="2.6640625" style="26" customWidth="1"/>
    <col min="14363" max="14363" width="2" style="26" customWidth="1"/>
    <col min="14364" max="14364" width="4.33203125" style="26" customWidth="1"/>
    <col min="14365" max="14365" width="5.33203125" style="26" customWidth="1"/>
    <col min="14366" max="14366" width="1.88671875" style="26" customWidth="1"/>
    <col min="14367" max="14367" width="4.44140625" style="26" customWidth="1"/>
    <col min="14368" max="14368" width="0" style="26" hidden="1" customWidth="1"/>
    <col min="14369" max="14369" width="6.109375" style="26" customWidth="1"/>
    <col min="14370" max="14370" width="11.88671875" style="26" customWidth="1"/>
    <col min="14371" max="14371" width="12.33203125" style="26" customWidth="1"/>
    <col min="14372" max="14372" width="8.88671875" style="26"/>
    <col min="14373" max="14373" width="8.33203125" style="26" customWidth="1"/>
    <col min="14374" max="14592" width="8.88671875" style="26"/>
    <col min="14593" max="14593" width="6.6640625" style="26" customWidth="1"/>
    <col min="14594" max="14594" width="16.88671875" style="26" customWidth="1"/>
    <col min="14595" max="14595" width="5.6640625" style="26" customWidth="1"/>
    <col min="14596" max="14596" width="2.6640625" style="26" customWidth="1"/>
    <col min="14597" max="14598" width="5.6640625" style="26" customWidth="1"/>
    <col min="14599" max="14599" width="2.6640625" style="26" customWidth="1"/>
    <col min="14600" max="14601" width="5.6640625" style="26" customWidth="1"/>
    <col min="14602" max="14602" width="2.6640625" style="26" customWidth="1"/>
    <col min="14603" max="14603" width="5.6640625" style="26" customWidth="1"/>
    <col min="14604" max="14604" width="5.33203125" style="26" customWidth="1"/>
    <col min="14605" max="14605" width="2.6640625" style="26" customWidth="1"/>
    <col min="14606" max="14607" width="5.6640625" style="26" customWidth="1"/>
    <col min="14608" max="14608" width="2.6640625" style="26" customWidth="1"/>
    <col min="14609" max="14609" width="5.6640625" style="26" customWidth="1"/>
    <col min="14610" max="14615" width="0" style="26" hidden="1" customWidth="1"/>
    <col min="14616" max="14616" width="5.6640625" style="26" customWidth="1"/>
    <col min="14617" max="14617" width="4.5546875" style="26" customWidth="1"/>
    <col min="14618" max="14618" width="2.6640625" style="26" customWidth="1"/>
    <col min="14619" max="14619" width="2" style="26" customWidth="1"/>
    <col min="14620" max="14620" width="4.33203125" style="26" customWidth="1"/>
    <col min="14621" max="14621" width="5.33203125" style="26" customWidth="1"/>
    <col min="14622" max="14622" width="1.88671875" style="26" customWidth="1"/>
    <col min="14623" max="14623" width="4.44140625" style="26" customWidth="1"/>
    <col min="14624" max="14624" width="0" style="26" hidden="1" customWidth="1"/>
    <col min="14625" max="14625" width="6.109375" style="26" customWidth="1"/>
    <col min="14626" max="14626" width="11.88671875" style="26" customWidth="1"/>
    <col min="14627" max="14627" width="12.33203125" style="26" customWidth="1"/>
    <col min="14628" max="14628" width="8.88671875" style="26"/>
    <col min="14629" max="14629" width="8.33203125" style="26" customWidth="1"/>
    <col min="14630" max="14848" width="8.88671875" style="26"/>
    <col min="14849" max="14849" width="6.6640625" style="26" customWidth="1"/>
    <col min="14850" max="14850" width="16.88671875" style="26" customWidth="1"/>
    <col min="14851" max="14851" width="5.6640625" style="26" customWidth="1"/>
    <col min="14852" max="14852" width="2.6640625" style="26" customWidth="1"/>
    <col min="14853" max="14854" width="5.6640625" style="26" customWidth="1"/>
    <col min="14855" max="14855" width="2.6640625" style="26" customWidth="1"/>
    <col min="14856" max="14857" width="5.6640625" style="26" customWidth="1"/>
    <col min="14858" max="14858" width="2.6640625" style="26" customWidth="1"/>
    <col min="14859" max="14859" width="5.6640625" style="26" customWidth="1"/>
    <col min="14860" max="14860" width="5.33203125" style="26" customWidth="1"/>
    <col min="14861" max="14861" width="2.6640625" style="26" customWidth="1"/>
    <col min="14862" max="14863" width="5.6640625" style="26" customWidth="1"/>
    <col min="14864" max="14864" width="2.6640625" style="26" customWidth="1"/>
    <col min="14865" max="14865" width="5.6640625" style="26" customWidth="1"/>
    <col min="14866" max="14871" width="0" style="26" hidden="1" customWidth="1"/>
    <col min="14872" max="14872" width="5.6640625" style="26" customWidth="1"/>
    <col min="14873" max="14873" width="4.5546875" style="26" customWidth="1"/>
    <col min="14874" max="14874" width="2.6640625" style="26" customWidth="1"/>
    <col min="14875" max="14875" width="2" style="26" customWidth="1"/>
    <col min="14876" max="14876" width="4.33203125" style="26" customWidth="1"/>
    <col min="14877" max="14877" width="5.33203125" style="26" customWidth="1"/>
    <col min="14878" max="14878" width="1.88671875" style="26" customWidth="1"/>
    <col min="14879" max="14879" width="4.44140625" style="26" customWidth="1"/>
    <col min="14880" max="14880" width="0" style="26" hidden="1" customWidth="1"/>
    <col min="14881" max="14881" width="6.109375" style="26" customWidth="1"/>
    <col min="14882" max="14882" width="11.88671875" style="26" customWidth="1"/>
    <col min="14883" max="14883" width="12.33203125" style="26" customWidth="1"/>
    <col min="14884" max="14884" width="8.88671875" style="26"/>
    <col min="14885" max="14885" width="8.33203125" style="26" customWidth="1"/>
    <col min="14886" max="15104" width="8.88671875" style="26"/>
    <col min="15105" max="15105" width="6.6640625" style="26" customWidth="1"/>
    <col min="15106" max="15106" width="16.88671875" style="26" customWidth="1"/>
    <col min="15107" max="15107" width="5.6640625" style="26" customWidth="1"/>
    <col min="15108" max="15108" width="2.6640625" style="26" customWidth="1"/>
    <col min="15109" max="15110" width="5.6640625" style="26" customWidth="1"/>
    <col min="15111" max="15111" width="2.6640625" style="26" customWidth="1"/>
    <col min="15112" max="15113" width="5.6640625" style="26" customWidth="1"/>
    <col min="15114" max="15114" width="2.6640625" style="26" customWidth="1"/>
    <col min="15115" max="15115" width="5.6640625" style="26" customWidth="1"/>
    <col min="15116" max="15116" width="5.33203125" style="26" customWidth="1"/>
    <col min="15117" max="15117" width="2.6640625" style="26" customWidth="1"/>
    <col min="15118" max="15119" width="5.6640625" style="26" customWidth="1"/>
    <col min="15120" max="15120" width="2.6640625" style="26" customWidth="1"/>
    <col min="15121" max="15121" width="5.6640625" style="26" customWidth="1"/>
    <col min="15122" max="15127" width="0" style="26" hidden="1" customWidth="1"/>
    <col min="15128" max="15128" width="5.6640625" style="26" customWidth="1"/>
    <col min="15129" max="15129" width="4.5546875" style="26" customWidth="1"/>
    <col min="15130" max="15130" width="2.6640625" style="26" customWidth="1"/>
    <col min="15131" max="15131" width="2" style="26" customWidth="1"/>
    <col min="15132" max="15132" width="4.33203125" style="26" customWidth="1"/>
    <col min="15133" max="15133" width="5.33203125" style="26" customWidth="1"/>
    <col min="15134" max="15134" width="1.88671875" style="26" customWidth="1"/>
    <col min="15135" max="15135" width="4.44140625" style="26" customWidth="1"/>
    <col min="15136" max="15136" width="0" style="26" hidden="1" customWidth="1"/>
    <col min="15137" max="15137" width="6.109375" style="26" customWidth="1"/>
    <col min="15138" max="15138" width="11.88671875" style="26" customWidth="1"/>
    <col min="15139" max="15139" width="12.33203125" style="26" customWidth="1"/>
    <col min="15140" max="15140" width="8.88671875" style="26"/>
    <col min="15141" max="15141" width="8.33203125" style="26" customWidth="1"/>
    <col min="15142" max="15360" width="8.88671875" style="26"/>
    <col min="15361" max="15361" width="6.6640625" style="26" customWidth="1"/>
    <col min="15362" max="15362" width="16.88671875" style="26" customWidth="1"/>
    <col min="15363" max="15363" width="5.6640625" style="26" customWidth="1"/>
    <col min="15364" max="15364" width="2.6640625" style="26" customWidth="1"/>
    <col min="15365" max="15366" width="5.6640625" style="26" customWidth="1"/>
    <col min="15367" max="15367" width="2.6640625" style="26" customWidth="1"/>
    <col min="15368" max="15369" width="5.6640625" style="26" customWidth="1"/>
    <col min="15370" max="15370" width="2.6640625" style="26" customWidth="1"/>
    <col min="15371" max="15371" width="5.6640625" style="26" customWidth="1"/>
    <col min="15372" max="15372" width="5.33203125" style="26" customWidth="1"/>
    <col min="15373" max="15373" width="2.6640625" style="26" customWidth="1"/>
    <col min="15374" max="15375" width="5.6640625" style="26" customWidth="1"/>
    <col min="15376" max="15376" width="2.6640625" style="26" customWidth="1"/>
    <col min="15377" max="15377" width="5.6640625" style="26" customWidth="1"/>
    <col min="15378" max="15383" width="0" style="26" hidden="1" customWidth="1"/>
    <col min="15384" max="15384" width="5.6640625" style="26" customWidth="1"/>
    <col min="15385" max="15385" width="4.5546875" style="26" customWidth="1"/>
    <col min="15386" max="15386" width="2.6640625" style="26" customWidth="1"/>
    <col min="15387" max="15387" width="2" style="26" customWidth="1"/>
    <col min="15388" max="15388" width="4.33203125" style="26" customWidth="1"/>
    <col min="15389" max="15389" width="5.33203125" style="26" customWidth="1"/>
    <col min="15390" max="15390" width="1.88671875" style="26" customWidth="1"/>
    <col min="15391" max="15391" width="4.44140625" style="26" customWidth="1"/>
    <col min="15392" max="15392" width="0" style="26" hidden="1" customWidth="1"/>
    <col min="15393" max="15393" width="6.109375" style="26" customWidth="1"/>
    <col min="15394" max="15394" width="11.88671875" style="26" customWidth="1"/>
    <col min="15395" max="15395" width="12.33203125" style="26" customWidth="1"/>
    <col min="15396" max="15396" width="8.88671875" style="26"/>
    <col min="15397" max="15397" width="8.33203125" style="26" customWidth="1"/>
    <col min="15398" max="15616" width="8.88671875" style="26"/>
    <col min="15617" max="15617" width="6.6640625" style="26" customWidth="1"/>
    <col min="15618" max="15618" width="16.88671875" style="26" customWidth="1"/>
    <col min="15619" max="15619" width="5.6640625" style="26" customWidth="1"/>
    <col min="15620" max="15620" width="2.6640625" style="26" customWidth="1"/>
    <col min="15621" max="15622" width="5.6640625" style="26" customWidth="1"/>
    <col min="15623" max="15623" width="2.6640625" style="26" customWidth="1"/>
    <col min="15624" max="15625" width="5.6640625" style="26" customWidth="1"/>
    <col min="15626" max="15626" width="2.6640625" style="26" customWidth="1"/>
    <col min="15627" max="15627" width="5.6640625" style="26" customWidth="1"/>
    <col min="15628" max="15628" width="5.33203125" style="26" customWidth="1"/>
    <col min="15629" max="15629" width="2.6640625" style="26" customWidth="1"/>
    <col min="15630" max="15631" width="5.6640625" style="26" customWidth="1"/>
    <col min="15632" max="15632" width="2.6640625" style="26" customWidth="1"/>
    <col min="15633" max="15633" width="5.6640625" style="26" customWidth="1"/>
    <col min="15634" max="15639" width="0" style="26" hidden="1" customWidth="1"/>
    <col min="15640" max="15640" width="5.6640625" style="26" customWidth="1"/>
    <col min="15641" max="15641" width="4.5546875" style="26" customWidth="1"/>
    <col min="15642" max="15642" width="2.6640625" style="26" customWidth="1"/>
    <col min="15643" max="15643" width="2" style="26" customWidth="1"/>
    <col min="15644" max="15644" width="4.33203125" style="26" customWidth="1"/>
    <col min="15645" max="15645" width="5.33203125" style="26" customWidth="1"/>
    <col min="15646" max="15646" width="1.88671875" style="26" customWidth="1"/>
    <col min="15647" max="15647" width="4.44140625" style="26" customWidth="1"/>
    <col min="15648" max="15648" width="0" style="26" hidden="1" customWidth="1"/>
    <col min="15649" max="15649" width="6.109375" style="26" customWidth="1"/>
    <col min="15650" max="15650" width="11.88671875" style="26" customWidth="1"/>
    <col min="15651" max="15651" width="12.33203125" style="26" customWidth="1"/>
    <col min="15652" max="15652" width="8.88671875" style="26"/>
    <col min="15653" max="15653" width="8.33203125" style="26" customWidth="1"/>
    <col min="15654" max="15872" width="8.88671875" style="26"/>
    <col min="15873" max="15873" width="6.6640625" style="26" customWidth="1"/>
    <col min="15874" max="15874" width="16.88671875" style="26" customWidth="1"/>
    <col min="15875" max="15875" width="5.6640625" style="26" customWidth="1"/>
    <col min="15876" max="15876" width="2.6640625" style="26" customWidth="1"/>
    <col min="15877" max="15878" width="5.6640625" style="26" customWidth="1"/>
    <col min="15879" max="15879" width="2.6640625" style="26" customWidth="1"/>
    <col min="15880" max="15881" width="5.6640625" style="26" customWidth="1"/>
    <col min="15882" max="15882" width="2.6640625" style="26" customWidth="1"/>
    <col min="15883" max="15883" width="5.6640625" style="26" customWidth="1"/>
    <col min="15884" max="15884" width="5.33203125" style="26" customWidth="1"/>
    <col min="15885" max="15885" width="2.6640625" style="26" customWidth="1"/>
    <col min="15886" max="15887" width="5.6640625" style="26" customWidth="1"/>
    <col min="15888" max="15888" width="2.6640625" style="26" customWidth="1"/>
    <col min="15889" max="15889" width="5.6640625" style="26" customWidth="1"/>
    <col min="15890" max="15895" width="0" style="26" hidden="1" customWidth="1"/>
    <col min="15896" max="15896" width="5.6640625" style="26" customWidth="1"/>
    <col min="15897" max="15897" width="4.5546875" style="26" customWidth="1"/>
    <col min="15898" max="15898" width="2.6640625" style="26" customWidth="1"/>
    <col min="15899" max="15899" width="2" style="26" customWidth="1"/>
    <col min="15900" max="15900" width="4.33203125" style="26" customWidth="1"/>
    <col min="15901" max="15901" width="5.33203125" style="26" customWidth="1"/>
    <col min="15902" max="15902" width="1.88671875" style="26" customWidth="1"/>
    <col min="15903" max="15903" width="4.44140625" style="26" customWidth="1"/>
    <col min="15904" max="15904" width="0" style="26" hidden="1" customWidth="1"/>
    <col min="15905" max="15905" width="6.109375" style="26" customWidth="1"/>
    <col min="15906" max="15906" width="11.88671875" style="26" customWidth="1"/>
    <col min="15907" max="15907" width="12.33203125" style="26" customWidth="1"/>
    <col min="15908" max="15908" width="8.88671875" style="26"/>
    <col min="15909" max="15909" width="8.33203125" style="26" customWidth="1"/>
    <col min="15910" max="16128" width="8.88671875" style="26"/>
    <col min="16129" max="16129" width="6.6640625" style="26" customWidth="1"/>
    <col min="16130" max="16130" width="16.88671875" style="26" customWidth="1"/>
    <col min="16131" max="16131" width="5.6640625" style="26" customWidth="1"/>
    <col min="16132" max="16132" width="2.6640625" style="26" customWidth="1"/>
    <col min="16133" max="16134" width="5.6640625" style="26" customWidth="1"/>
    <col min="16135" max="16135" width="2.6640625" style="26" customWidth="1"/>
    <col min="16136" max="16137" width="5.6640625" style="26" customWidth="1"/>
    <col min="16138" max="16138" width="2.6640625" style="26" customWidth="1"/>
    <col min="16139" max="16139" width="5.6640625" style="26" customWidth="1"/>
    <col min="16140" max="16140" width="5.33203125" style="26" customWidth="1"/>
    <col min="16141" max="16141" width="2.6640625" style="26" customWidth="1"/>
    <col min="16142" max="16143" width="5.6640625" style="26" customWidth="1"/>
    <col min="16144" max="16144" width="2.6640625" style="26" customWidth="1"/>
    <col min="16145" max="16145" width="5.6640625" style="26" customWidth="1"/>
    <col min="16146" max="16151" width="0" style="26" hidden="1" customWidth="1"/>
    <col min="16152" max="16152" width="5.6640625" style="26" customWidth="1"/>
    <col min="16153" max="16153" width="4.5546875" style="26" customWidth="1"/>
    <col min="16154" max="16154" width="2.6640625" style="26" customWidth="1"/>
    <col min="16155" max="16155" width="2" style="26" customWidth="1"/>
    <col min="16156" max="16156" width="4.33203125" style="26" customWidth="1"/>
    <col min="16157" max="16157" width="5.33203125" style="26" customWidth="1"/>
    <col min="16158" max="16158" width="1.88671875" style="26" customWidth="1"/>
    <col min="16159" max="16159" width="4.44140625" style="26" customWidth="1"/>
    <col min="16160" max="16160" width="0" style="26" hidden="1" customWidth="1"/>
    <col min="16161" max="16161" width="6.109375" style="26" customWidth="1"/>
    <col min="16162" max="16162" width="11.88671875" style="26" customWidth="1"/>
    <col min="16163" max="16163" width="12.33203125" style="26" customWidth="1"/>
    <col min="16164" max="16164" width="8.88671875" style="26"/>
    <col min="16165" max="16165" width="8.33203125" style="26" customWidth="1"/>
    <col min="16166" max="16384" width="8.88671875" style="26"/>
  </cols>
  <sheetData>
    <row r="1" spans="1:38" ht="72.599999999999994" customHeight="1" thickBot="1" x14ac:dyDescent="0.35">
      <c r="A1" s="225" t="s">
        <v>79</v>
      </c>
      <c r="B1" s="226"/>
      <c r="C1" s="227" t="str">
        <f>B2</f>
        <v>Mezerník (Elen, Kamča, Kája)</v>
      </c>
      <c r="D1" s="228"/>
      <c r="E1" s="229"/>
      <c r="F1" s="227" t="str">
        <f>B6</f>
        <v>SUMMER (Lotka, Ema Bo., Bety, Kája)</v>
      </c>
      <c r="G1" s="228"/>
      <c r="H1" s="229"/>
      <c r="I1" s="227" t="str">
        <f>B10</f>
        <v>NEŘEŠ TO (Ema Ba., Lucie,Tamča)</v>
      </c>
      <c r="J1" s="228"/>
      <c r="K1" s="229"/>
      <c r="L1" s="227" t="str">
        <f>B14</f>
        <v>J.ELITA (Anička, Aňa,Natka)</v>
      </c>
      <c r="M1" s="228"/>
      <c r="N1" s="229"/>
      <c r="O1" s="227" t="str">
        <f>B18</f>
        <v>ŠTO (Radion, Standa, Honza)</v>
      </c>
      <c r="P1" s="228"/>
      <c r="Q1" s="229"/>
      <c r="R1" s="1"/>
      <c r="S1" s="1"/>
      <c r="T1" s="2"/>
      <c r="U1" s="221"/>
      <c r="V1" s="222"/>
      <c r="W1" s="223"/>
      <c r="X1" s="176" t="s">
        <v>48</v>
      </c>
      <c r="Y1" s="175" t="s">
        <v>47</v>
      </c>
      <c r="Z1" s="4" t="s">
        <v>8</v>
      </c>
      <c r="AA1" s="4"/>
      <c r="AB1" s="5"/>
      <c r="AC1" s="6" t="s">
        <v>9</v>
      </c>
      <c r="AD1" s="6"/>
      <c r="AE1" s="6"/>
      <c r="AF1" s="3" t="s">
        <v>5</v>
      </c>
      <c r="AG1" s="7" t="s">
        <v>6</v>
      </c>
      <c r="AH1" s="28"/>
    </row>
    <row r="2" spans="1:38" ht="19.95" customHeight="1" thickBot="1" x14ac:dyDescent="0.35">
      <c r="A2" s="112" t="s">
        <v>1</v>
      </c>
      <c r="B2" s="224" t="s">
        <v>97</v>
      </c>
      <c r="C2" s="80"/>
      <c r="D2" s="80"/>
      <c r="E2" s="81"/>
      <c r="F2" s="86">
        <f>O34</f>
        <v>2</v>
      </c>
      <c r="G2" s="87"/>
      <c r="H2" s="88">
        <f>Q34</f>
        <v>0</v>
      </c>
      <c r="I2" s="86">
        <f>Q43</f>
        <v>1</v>
      </c>
      <c r="J2" s="87"/>
      <c r="K2" s="88">
        <f>O43</f>
        <v>1</v>
      </c>
      <c r="L2" s="86">
        <f>O49</f>
        <v>2</v>
      </c>
      <c r="M2" s="87"/>
      <c r="N2" s="88">
        <f>Q49</f>
        <v>0</v>
      </c>
      <c r="O2" s="86">
        <f>Q52</f>
        <v>1</v>
      </c>
      <c r="P2" s="87"/>
      <c r="Q2" s="88">
        <f>O52</f>
        <v>1</v>
      </c>
      <c r="R2" s="10"/>
      <c r="S2" s="10"/>
      <c r="T2" s="11"/>
      <c r="U2" s="10"/>
      <c r="V2" s="10"/>
      <c r="W2" s="11"/>
      <c r="X2" s="219"/>
      <c r="Y2" s="215">
        <f>F2+I2+L2+O2</f>
        <v>6</v>
      </c>
      <c r="Z2" s="218">
        <f>SUM(F2+I2+L2+O2+R2+U2)</f>
        <v>6</v>
      </c>
      <c r="AA2" s="201" t="s">
        <v>7</v>
      </c>
      <c r="AB2" s="195">
        <f>SUM(H2+K2+N2+Q2+T2+W2)</f>
        <v>2</v>
      </c>
      <c r="AC2" s="198">
        <f>SUM(C5+F5+I5+L5+O5)</f>
        <v>74</v>
      </c>
      <c r="AD2" s="201" t="s">
        <v>7</v>
      </c>
      <c r="AE2" s="204">
        <f>SUM(E5+H5+K5+N5+Q5)</f>
        <v>58</v>
      </c>
      <c r="AF2" s="205">
        <f>SUM(AC2/AE2)</f>
        <v>1.2758620689655173</v>
      </c>
      <c r="AG2" s="208">
        <v>2</v>
      </c>
      <c r="AH2" s="28">
        <f>AC2/AE2</f>
        <v>1.2758620689655173</v>
      </c>
      <c r="AI2" s="12"/>
      <c r="AJ2" s="28"/>
      <c r="AK2" s="187"/>
      <c r="AL2" s="13"/>
    </row>
    <row r="3" spans="1:38" ht="19.95" customHeight="1" x14ac:dyDescent="0.3">
      <c r="A3" s="113"/>
      <c r="B3" s="211"/>
      <c r="C3" s="106"/>
      <c r="D3" s="82"/>
      <c r="E3" s="83"/>
      <c r="F3" s="60">
        <f>Y34</f>
        <v>9</v>
      </c>
      <c r="G3" s="43"/>
      <c r="H3" s="74">
        <f>AA34</f>
        <v>8</v>
      </c>
      <c r="I3" s="60">
        <f>AA43</f>
        <v>12</v>
      </c>
      <c r="J3" s="43"/>
      <c r="K3" s="74">
        <f>Y43</f>
        <v>8</v>
      </c>
      <c r="L3" s="60">
        <f>Y49</f>
        <v>11</v>
      </c>
      <c r="M3" s="43"/>
      <c r="N3" s="74">
        <f>AA49</f>
        <v>7</v>
      </c>
      <c r="O3" s="60">
        <f>AA52</f>
        <v>13</v>
      </c>
      <c r="P3" s="43"/>
      <c r="Q3" s="74">
        <f>Y52</f>
        <v>5</v>
      </c>
      <c r="R3" s="27"/>
      <c r="S3" s="27"/>
      <c r="T3" s="45"/>
      <c r="U3" s="27"/>
      <c r="V3" s="27"/>
      <c r="W3" s="45"/>
      <c r="X3" s="206"/>
      <c r="Y3" s="216"/>
      <c r="Z3" s="199"/>
      <c r="AA3" s="202"/>
      <c r="AB3" s="196"/>
      <c r="AC3" s="199"/>
      <c r="AD3" s="202"/>
      <c r="AE3" s="196"/>
      <c r="AF3" s="206"/>
      <c r="AG3" s="209"/>
      <c r="AH3" s="28"/>
      <c r="AI3" s="12"/>
      <c r="AJ3" s="28"/>
      <c r="AK3" s="187"/>
      <c r="AL3" s="13"/>
    </row>
    <row r="4" spans="1:38" ht="19.95" customHeight="1" x14ac:dyDescent="0.3">
      <c r="A4" s="113"/>
      <c r="B4" s="211"/>
      <c r="C4" s="106"/>
      <c r="D4" s="82"/>
      <c r="E4" s="83"/>
      <c r="F4" s="61">
        <f>Y35</f>
        <v>7</v>
      </c>
      <c r="G4" s="46"/>
      <c r="H4" s="75">
        <f>AA35</f>
        <v>6</v>
      </c>
      <c r="I4" s="61">
        <f>AA44</f>
        <v>8</v>
      </c>
      <c r="J4" s="46"/>
      <c r="K4" s="75">
        <f>Y44</f>
        <v>10</v>
      </c>
      <c r="L4" s="61">
        <f>Y50</f>
        <v>9</v>
      </c>
      <c r="M4" s="46"/>
      <c r="N4" s="75">
        <f>AA50</f>
        <v>5</v>
      </c>
      <c r="O4" s="61">
        <f>AA53</f>
        <v>5</v>
      </c>
      <c r="P4" s="46"/>
      <c r="Q4" s="75">
        <f>Y53</f>
        <v>9</v>
      </c>
      <c r="R4" s="27"/>
      <c r="S4" s="27"/>
      <c r="T4" s="45"/>
      <c r="U4" s="27"/>
      <c r="V4" s="27"/>
      <c r="W4" s="45"/>
      <c r="X4" s="206"/>
      <c r="Y4" s="216"/>
      <c r="Z4" s="199"/>
      <c r="AA4" s="202"/>
      <c r="AB4" s="196"/>
      <c r="AC4" s="199"/>
      <c r="AD4" s="202"/>
      <c r="AE4" s="196"/>
      <c r="AF4" s="206"/>
      <c r="AG4" s="209"/>
      <c r="AH4" s="28"/>
      <c r="AI4" s="12"/>
      <c r="AJ4" s="28"/>
      <c r="AK4" s="187"/>
      <c r="AL4" s="13"/>
    </row>
    <row r="5" spans="1:38" ht="19.95" customHeight="1" x14ac:dyDescent="0.3">
      <c r="A5" s="114"/>
      <c r="B5" s="211"/>
      <c r="C5" s="84"/>
      <c r="D5" s="84"/>
      <c r="E5" s="85"/>
      <c r="F5" s="89">
        <f>SUM(F3:F4)</f>
        <v>16</v>
      </c>
      <c r="G5" s="90"/>
      <c r="H5" s="91">
        <f>SUM(H3:H4)</f>
        <v>14</v>
      </c>
      <c r="I5" s="89">
        <f>SUM(I3:I4)</f>
        <v>20</v>
      </c>
      <c r="J5" s="90"/>
      <c r="K5" s="91">
        <f>SUM(K3:K4)</f>
        <v>18</v>
      </c>
      <c r="L5" s="89">
        <f>SUM(L3:L4)</f>
        <v>20</v>
      </c>
      <c r="M5" s="90"/>
      <c r="N5" s="91">
        <f>SUM(N3:N4)</f>
        <v>12</v>
      </c>
      <c r="O5" s="89">
        <f>SUM(O3:O4)</f>
        <v>18</v>
      </c>
      <c r="P5" s="90"/>
      <c r="Q5" s="91">
        <f>SUM(Q3:Q4)</f>
        <v>14</v>
      </c>
      <c r="R5" s="51"/>
      <c r="S5" s="51"/>
      <c r="T5" s="52"/>
      <c r="U5" s="51"/>
      <c r="V5" s="51"/>
      <c r="W5" s="52"/>
      <c r="X5" s="207"/>
      <c r="Y5" s="217"/>
      <c r="Z5" s="200"/>
      <c r="AA5" s="203"/>
      <c r="AB5" s="197"/>
      <c r="AC5" s="200"/>
      <c r="AD5" s="203"/>
      <c r="AE5" s="197"/>
      <c r="AF5" s="207"/>
      <c r="AG5" s="210"/>
      <c r="AH5" s="28"/>
      <c r="AI5" s="12"/>
      <c r="AJ5" s="28"/>
      <c r="AK5" s="187"/>
      <c r="AL5" s="13"/>
    </row>
    <row r="6" spans="1:38" ht="19.95" customHeight="1" thickBot="1" x14ac:dyDescent="0.35">
      <c r="A6" s="112" t="s">
        <v>2</v>
      </c>
      <c r="B6" s="220" t="s">
        <v>98</v>
      </c>
      <c r="C6" s="107">
        <f>H2</f>
        <v>0</v>
      </c>
      <c r="D6" s="87" t="s">
        <v>7</v>
      </c>
      <c r="E6" s="93">
        <f>F2</f>
        <v>2</v>
      </c>
      <c r="F6" s="37"/>
      <c r="G6" s="38" t="s">
        <v>7</v>
      </c>
      <c r="H6" s="39"/>
      <c r="I6" s="86">
        <f>O46</f>
        <v>0</v>
      </c>
      <c r="J6" s="87"/>
      <c r="K6" s="88">
        <f>Q46</f>
        <v>2</v>
      </c>
      <c r="L6" s="86">
        <f>Q55</f>
        <v>2</v>
      </c>
      <c r="M6" s="87"/>
      <c r="N6" s="88">
        <f>O55</f>
        <v>0</v>
      </c>
      <c r="O6" s="92">
        <f>O28</f>
        <v>2</v>
      </c>
      <c r="P6" s="87"/>
      <c r="Q6" s="93">
        <f>Q28</f>
        <v>0</v>
      </c>
      <c r="R6" s="10"/>
      <c r="S6" s="10"/>
      <c r="T6" s="11"/>
      <c r="U6" s="10"/>
      <c r="V6" s="10"/>
      <c r="W6" s="11"/>
      <c r="X6" s="212"/>
      <c r="Y6" s="215">
        <f>C6+I6+L6+O6</f>
        <v>4</v>
      </c>
      <c r="Z6" s="218">
        <f>SUM(C6+F6+I6+L6+O6+R6+U6)</f>
        <v>4</v>
      </c>
      <c r="AA6" s="201" t="s">
        <v>7</v>
      </c>
      <c r="AB6" s="195">
        <f>SUM(E6+H6+K6+N6+Q6+T6+W6)</f>
        <v>4</v>
      </c>
      <c r="AC6" s="198">
        <f t="shared" ref="AC6" si="0">SUM(C9+F9+I9+L9+O9)</f>
        <v>64</v>
      </c>
      <c r="AD6" s="201" t="s">
        <v>7</v>
      </c>
      <c r="AE6" s="204">
        <f t="shared" ref="AE6" si="1">SUM(E9+H9+K9+N9+Q9)</f>
        <v>56</v>
      </c>
      <c r="AF6" s="205">
        <f>SUM(AC6/AE6)</f>
        <v>1.1428571428571428</v>
      </c>
      <c r="AG6" s="208">
        <v>3</v>
      </c>
      <c r="AH6" s="28">
        <f>AC6/AE6</f>
        <v>1.1428571428571428</v>
      </c>
      <c r="AI6" s="12"/>
      <c r="AJ6" s="28"/>
      <c r="AK6" s="187"/>
      <c r="AL6" s="13"/>
    </row>
    <row r="7" spans="1:38" ht="19.95" customHeight="1" x14ac:dyDescent="0.3">
      <c r="A7" s="113"/>
      <c r="B7" s="211"/>
      <c r="C7" s="108">
        <f>H3</f>
        <v>8</v>
      </c>
      <c r="D7" s="63" t="s">
        <v>7</v>
      </c>
      <c r="E7" s="64">
        <f>F3</f>
        <v>9</v>
      </c>
      <c r="F7" s="40"/>
      <c r="G7" s="41" t="s">
        <v>7</v>
      </c>
      <c r="H7" s="42"/>
      <c r="I7" s="60">
        <f>Y46</f>
        <v>8</v>
      </c>
      <c r="J7" s="43"/>
      <c r="K7" s="74">
        <f>AA46</f>
        <v>10</v>
      </c>
      <c r="L7" s="60">
        <f>AA55</f>
        <v>12</v>
      </c>
      <c r="M7" s="43"/>
      <c r="N7" s="74">
        <f>Y55</f>
        <v>3</v>
      </c>
      <c r="O7" s="60">
        <f>Y28</f>
        <v>8</v>
      </c>
      <c r="P7" s="43"/>
      <c r="Q7" s="44">
        <f>AA28</f>
        <v>7</v>
      </c>
      <c r="R7" s="27"/>
      <c r="S7" s="27"/>
      <c r="T7" s="45"/>
      <c r="U7" s="27"/>
      <c r="V7" s="27"/>
      <c r="W7" s="45"/>
      <c r="X7" s="213"/>
      <c r="Y7" s="216"/>
      <c r="Z7" s="199"/>
      <c r="AA7" s="202"/>
      <c r="AB7" s="196"/>
      <c r="AC7" s="199"/>
      <c r="AD7" s="202"/>
      <c r="AE7" s="196"/>
      <c r="AF7" s="206"/>
      <c r="AG7" s="209"/>
      <c r="AH7" s="28"/>
      <c r="AI7" s="12"/>
      <c r="AJ7" s="28"/>
      <c r="AK7" s="187"/>
      <c r="AL7" s="13"/>
    </row>
    <row r="8" spans="1:38" ht="19.95" customHeight="1" x14ac:dyDescent="0.3">
      <c r="A8" s="113"/>
      <c r="B8" s="211"/>
      <c r="C8" s="109">
        <f>H4</f>
        <v>6</v>
      </c>
      <c r="D8" s="66" t="s">
        <v>7</v>
      </c>
      <c r="E8" s="67">
        <f>F4</f>
        <v>7</v>
      </c>
      <c r="F8" s="40"/>
      <c r="G8" s="41"/>
      <c r="H8" s="42"/>
      <c r="I8" s="61">
        <f>Y47</f>
        <v>6</v>
      </c>
      <c r="J8" s="46"/>
      <c r="K8" s="75">
        <f>AA47</f>
        <v>7</v>
      </c>
      <c r="L8" s="61">
        <f>AA56</f>
        <v>8</v>
      </c>
      <c r="M8" s="46"/>
      <c r="N8" s="75">
        <f>Y56</f>
        <v>6</v>
      </c>
      <c r="O8" s="61">
        <f>Y29</f>
        <v>8</v>
      </c>
      <c r="P8" s="46"/>
      <c r="Q8" s="47">
        <f>AA29</f>
        <v>7</v>
      </c>
      <c r="R8" s="27"/>
      <c r="S8" s="27"/>
      <c r="T8" s="45"/>
      <c r="U8" s="27"/>
      <c r="V8" s="27"/>
      <c r="W8" s="45"/>
      <c r="X8" s="213"/>
      <c r="Y8" s="216"/>
      <c r="Z8" s="199"/>
      <c r="AA8" s="202"/>
      <c r="AB8" s="196"/>
      <c r="AC8" s="199"/>
      <c r="AD8" s="202"/>
      <c r="AE8" s="196"/>
      <c r="AF8" s="206"/>
      <c r="AG8" s="209"/>
      <c r="AH8" s="59"/>
      <c r="AI8" s="28"/>
      <c r="AJ8" s="28"/>
      <c r="AK8" s="187"/>
      <c r="AL8" s="13"/>
    </row>
    <row r="9" spans="1:38" ht="19.95" customHeight="1" x14ac:dyDescent="0.3">
      <c r="A9" s="114"/>
      <c r="B9" s="211"/>
      <c r="C9" s="110">
        <f>H5</f>
        <v>14</v>
      </c>
      <c r="D9" s="90" t="s">
        <v>7</v>
      </c>
      <c r="E9" s="95">
        <f>F5</f>
        <v>16</v>
      </c>
      <c r="F9" s="48"/>
      <c r="G9" s="49"/>
      <c r="H9" s="50"/>
      <c r="I9" s="89">
        <f>SUM(I7:I8)</f>
        <v>14</v>
      </c>
      <c r="J9" s="90"/>
      <c r="K9" s="91">
        <f>SUM(K7:K8)</f>
        <v>17</v>
      </c>
      <c r="L9" s="89">
        <f>SUM(L7:L8)</f>
        <v>20</v>
      </c>
      <c r="M9" s="90"/>
      <c r="N9" s="91">
        <f>SUM(N7:N8)</f>
        <v>9</v>
      </c>
      <c r="O9" s="89">
        <f>SUM(O7:O8)</f>
        <v>16</v>
      </c>
      <c r="P9" s="90"/>
      <c r="Q9" s="95">
        <f>SUM(Q7:Q8)</f>
        <v>14</v>
      </c>
      <c r="R9" s="51"/>
      <c r="S9" s="51"/>
      <c r="T9" s="52"/>
      <c r="U9" s="51"/>
      <c r="V9" s="51"/>
      <c r="W9" s="52"/>
      <c r="X9" s="214"/>
      <c r="Y9" s="217"/>
      <c r="Z9" s="200"/>
      <c r="AA9" s="203"/>
      <c r="AB9" s="197"/>
      <c r="AC9" s="200"/>
      <c r="AD9" s="203"/>
      <c r="AE9" s="197"/>
      <c r="AF9" s="207"/>
      <c r="AG9" s="210"/>
      <c r="AH9" s="28"/>
      <c r="AI9" s="28"/>
      <c r="AJ9" s="28"/>
      <c r="AK9" s="187"/>
      <c r="AL9" s="13"/>
    </row>
    <row r="10" spans="1:38" ht="19.95" customHeight="1" thickBot="1" x14ac:dyDescent="0.35">
      <c r="A10" s="112" t="s">
        <v>3</v>
      </c>
      <c r="B10" s="211" t="s">
        <v>99</v>
      </c>
      <c r="C10" s="107">
        <f>K2</f>
        <v>1</v>
      </c>
      <c r="D10" s="87" t="s">
        <v>7</v>
      </c>
      <c r="E10" s="93">
        <f>I2</f>
        <v>1</v>
      </c>
      <c r="F10" s="92">
        <f>K6</f>
        <v>2</v>
      </c>
      <c r="G10" s="87" t="s">
        <v>7</v>
      </c>
      <c r="H10" s="93">
        <f>I6</f>
        <v>0</v>
      </c>
      <c r="I10" s="53"/>
      <c r="J10" s="54" t="s">
        <v>7</v>
      </c>
      <c r="K10" s="55"/>
      <c r="L10" s="86">
        <f>O31</f>
        <v>2</v>
      </c>
      <c r="M10" s="87"/>
      <c r="N10" s="88">
        <f>Q31</f>
        <v>0</v>
      </c>
      <c r="O10" s="86">
        <f>Q37</f>
        <v>2</v>
      </c>
      <c r="P10" s="87"/>
      <c r="Q10" s="88">
        <f>O37</f>
        <v>0</v>
      </c>
      <c r="R10" s="10"/>
      <c r="S10" s="14"/>
      <c r="T10" s="11"/>
      <c r="U10" s="10"/>
      <c r="V10" s="14"/>
      <c r="W10" s="11"/>
      <c r="X10" s="219"/>
      <c r="Y10" s="215">
        <f>C10+F10+L10+O10</f>
        <v>7</v>
      </c>
      <c r="Z10" s="218">
        <f>SUM(C10+F10+I10+L10+O10+R10+U10)</f>
        <v>7</v>
      </c>
      <c r="AA10" s="201" t="s">
        <v>7</v>
      </c>
      <c r="AB10" s="195">
        <f>SUM(E10+H10+K10+N10+Q10+T10+W10)</f>
        <v>1</v>
      </c>
      <c r="AC10" s="198">
        <f t="shared" ref="AC10" si="2">SUM(C13+F13+I13+L13+O13)</f>
        <v>70</v>
      </c>
      <c r="AD10" s="201" t="s">
        <v>7</v>
      </c>
      <c r="AE10" s="204">
        <f t="shared" ref="AE10" si="3">SUM(E13+H13+K13+N13+Q13)</f>
        <v>62</v>
      </c>
      <c r="AF10" s="205">
        <f>SUM(AC10/AE10)</f>
        <v>1.1290322580645162</v>
      </c>
      <c r="AG10" s="208">
        <v>1</v>
      </c>
      <c r="AH10" s="28">
        <f>AC10/AE10</f>
        <v>1.1290322580645162</v>
      </c>
      <c r="AI10" s="28"/>
      <c r="AK10" s="187"/>
      <c r="AL10" s="13"/>
    </row>
    <row r="11" spans="1:38" ht="19.95" customHeight="1" x14ac:dyDescent="0.3">
      <c r="A11" s="113"/>
      <c r="B11" s="211"/>
      <c r="C11" s="108">
        <f>K3</f>
        <v>8</v>
      </c>
      <c r="D11" s="63" t="s">
        <v>7</v>
      </c>
      <c r="E11" s="64">
        <f>I3</f>
        <v>12</v>
      </c>
      <c r="F11" s="62">
        <f>K7</f>
        <v>10</v>
      </c>
      <c r="G11" s="63" t="s">
        <v>7</v>
      </c>
      <c r="H11" s="64">
        <f>I7</f>
        <v>8</v>
      </c>
      <c r="I11" s="40"/>
      <c r="J11" s="41" t="s">
        <v>7</v>
      </c>
      <c r="K11" s="42"/>
      <c r="L11" s="60">
        <f>Y31</f>
        <v>9</v>
      </c>
      <c r="M11" s="43"/>
      <c r="N11" s="74">
        <f>AA31</f>
        <v>8</v>
      </c>
      <c r="O11" s="60">
        <f>AA37</f>
        <v>12</v>
      </c>
      <c r="P11" s="43"/>
      <c r="Q11" s="74">
        <f>Y37</f>
        <v>8</v>
      </c>
      <c r="R11" s="27"/>
      <c r="S11" s="27"/>
      <c r="T11" s="45"/>
      <c r="U11" s="27"/>
      <c r="V11" s="27"/>
      <c r="W11" s="45"/>
      <c r="X11" s="206"/>
      <c r="Y11" s="216"/>
      <c r="Z11" s="199"/>
      <c r="AA11" s="202"/>
      <c r="AB11" s="196"/>
      <c r="AC11" s="199"/>
      <c r="AD11" s="202"/>
      <c r="AE11" s="196"/>
      <c r="AF11" s="206"/>
      <c r="AG11" s="209"/>
      <c r="AH11" s="28"/>
      <c r="AI11" s="28"/>
      <c r="AK11" s="187"/>
      <c r="AL11" s="13"/>
    </row>
    <row r="12" spans="1:38" ht="19.95" customHeight="1" x14ac:dyDescent="0.3">
      <c r="A12" s="113"/>
      <c r="B12" s="211"/>
      <c r="C12" s="109">
        <f>K4</f>
        <v>10</v>
      </c>
      <c r="D12" s="66" t="s">
        <v>7</v>
      </c>
      <c r="E12" s="67">
        <f>I4</f>
        <v>8</v>
      </c>
      <c r="F12" s="65">
        <f>K8</f>
        <v>7</v>
      </c>
      <c r="G12" s="66" t="s">
        <v>7</v>
      </c>
      <c r="H12" s="67">
        <f>I8</f>
        <v>6</v>
      </c>
      <c r="I12" s="40"/>
      <c r="J12" s="41"/>
      <c r="K12" s="42"/>
      <c r="L12" s="61">
        <f>Y32</f>
        <v>8</v>
      </c>
      <c r="M12" s="46"/>
      <c r="N12" s="75">
        <f>AA32</f>
        <v>7</v>
      </c>
      <c r="O12" s="61">
        <f>AA38</f>
        <v>6</v>
      </c>
      <c r="P12" s="46"/>
      <c r="Q12" s="75">
        <f>Y38</f>
        <v>5</v>
      </c>
      <c r="R12" s="27"/>
      <c r="S12" s="27"/>
      <c r="T12" s="45"/>
      <c r="U12" s="27"/>
      <c r="V12" s="27"/>
      <c r="W12" s="45"/>
      <c r="X12" s="206"/>
      <c r="Y12" s="216"/>
      <c r="Z12" s="199"/>
      <c r="AA12" s="202"/>
      <c r="AB12" s="196"/>
      <c r="AC12" s="199"/>
      <c r="AD12" s="202"/>
      <c r="AE12" s="196"/>
      <c r="AF12" s="206"/>
      <c r="AG12" s="209"/>
      <c r="AH12" s="28"/>
      <c r="AI12" s="28"/>
      <c r="AK12" s="187"/>
      <c r="AL12" s="13"/>
    </row>
    <row r="13" spans="1:38" ht="19.95" customHeight="1" x14ac:dyDescent="0.3">
      <c r="A13" s="114"/>
      <c r="B13" s="211"/>
      <c r="C13" s="110">
        <f>K5</f>
        <v>18</v>
      </c>
      <c r="D13" s="90" t="s">
        <v>7</v>
      </c>
      <c r="E13" s="95">
        <f>I5</f>
        <v>20</v>
      </c>
      <c r="F13" s="94">
        <f>K9</f>
        <v>17</v>
      </c>
      <c r="G13" s="90" t="s">
        <v>7</v>
      </c>
      <c r="H13" s="95">
        <f>I9</f>
        <v>14</v>
      </c>
      <c r="I13" s="48"/>
      <c r="J13" s="49"/>
      <c r="K13" s="50"/>
      <c r="L13" s="89">
        <f>SUM(L11:L12)</f>
        <v>17</v>
      </c>
      <c r="M13" s="90"/>
      <c r="N13" s="91">
        <f>SUM(N11:N12)</f>
        <v>15</v>
      </c>
      <c r="O13" s="89">
        <f>SUM(O11:O12)</f>
        <v>18</v>
      </c>
      <c r="P13" s="90"/>
      <c r="Q13" s="91">
        <f>SUM(Q11:Q12)</f>
        <v>13</v>
      </c>
      <c r="R13" s="51"/>
      <c r="S13" s="51"/>
      <c r="T13" s="52"/>
      <c r="U13" s="51"/>
      <c r="V13" s="51"/>
      <c r="W13" s="52"/>
      <c r="X13" s="207"/>
      <c r="Y13" s="217"/>
      <c r="Z13" s="200"/>
      <c r="AA13" s="203"/>
      <c r="AB13" s="197"/>
      <c r="AC13" s="200"/>
      <c r="AD13" s="203"/>
      <c r="AE13" s="197"/>
      <c r="AF13" s="207"/>
      <c r="AG13" s="210"/>
      <c r="AH13" s="28"/>
      <c r="AI13" s="28"/>
      <c r="AK13" s="187"/>
      <c r="AL13" s="13"/>
    </row>
    <row r="14" spans="1:38" ht="19.95" customHeight="1" thickBot="1" x14ac:dyDescent="0.35">
      <c r="A14" s="112" t="s">
        <v>0</v>
      </c>
      <c r="B14" s="211" t="s">
        <v>100</v>
      </c>
      <c r="C14" s="107">
        <f>N2</f>
        <v>0</v>
      </c>
      <c r="D14" s="87" t="s">
        <v>7</v>
      </c>
      <c r="E14" s="93">
        <f>L2</f>
        <v>2</v>
      </c>
      <c r="F14" s="92">
        <f>N6</f>
        <v>0</v>
      </c>
      <c r="G14" s="87" t="s">
        <v>7</v>
      </c>
      <c r="H14" s="93">
        <f>L6</f>
        <v>2</v>
      </c>
      <c r="I14" s="92">
        <f>N10</f>
        <v>0</v>
      </c>
      <c r="J14" s="87" t="s">
        <v>7</v>
      </c>
      <c r="K14" s="93">
        <f>L10</f>
        <v>2</v>
      </c>
      <c r="L14" s="53"/>
      <c r="M14" s="54" t="s">
        <v>7</v>
      </c>
      <c r="N14" s="55"/>
      <c r="O14" s="86">
        <f>O40</f>
        <v>1</v>
      </c>
      <c r="P14" s="87"/>
      <c r="Q14" s="88">
        <f>Q40</f>
        <v>1</v>
      </c>
      <c r="R14" s="10"/>
      <c r="S14" s="14"/>
      <c r="T14" s="11"/>
      <c r="U14" s="10"/>
      <c r="V14" s="14"/>
      <c r="W14" s="11"/>
      <c r="X14" s="219"/>
      <c r="Y14" s="215">
        <f>C14+F14+I14+O14</f>
        <v>1</v>
      </c>
      <c r="Z14" s="218">
        <f>SUM(C14+F14+I14+L14+O14+R14+U14)</f>
        <v>1</v>
      </c>
      <c r="AA14" s="201" t="s">
        <v>7</v>
      </c>
      <c r="AB14" s="195">
        <f>SUM(E14+H14+K14+N14+Q14+T14+W14)</f>
        <v>7</v>
      </c>
      <c r="AC14" s="198">
        <f t="shared" ref="AC14" si="4">SUM(C17+F17+I17+L17+O17)</f>
        <v>49</v>
      </c>
      <c r="AD14" s="201" t="s">
        <v>7</v>
      </c>
      <c r="AE14" s="204">
        <f t="shared" ref="AE14" si="5">SUM(E17+H17+K17+N17+Q17)</f>
        <v>69</v>
      </c>
      <c r="AF14" s="205">
        <f>SUM(AC14/AE14)</f>
        <v>0.71014492753623193</v>
      </c>
      <c r="AG14" s="208">
        <v>5</v>
      </c>
      <c r="AH14" s="28">
        <f>AC14/AE14</f>
        <v>0.71014492753623193</v>
      </c>
      <c r="AI14" s="28"/>
      <c r="AK14" s="187"/>
      <c r="AL14" s="13"/>
    </row>
    <row r="15" spans="1:38" ht="19.95" customHeight="1" x14ac:dyDescent="0.3">
      <c r="A15" s="113"/>
      <c r="B15" s="211"/>
      <c r="C15" s="108">
        <f>N3</f>
        <v>7</v>
      </c>
      <c r="D15" s="63" t="s">
        <v>7</v>
      </c>
      <c r="E15" s="64">
        <f>L3</f>
        <v>11</v>
      </c>
      <c r="F15" s="62">
        <f>N7</f>
        <v>3</v>
      </c>
      <c r="G15" s="63" t="s">
        <v>7</v>
      </c>
      <c r="H15" s="64">
        <f>L7</f>
        <v>12</v>
      </c>
      <c r="I15" s="62">
        <f>N11</f>
        <v>8</v>
      </c>
      <c r="J15" s="63" t="s">
        <v>7</v>
      </c>
      <c r="K15" s="64">
        <f>L11</f>
        <v>9</v>
      </c>
      <c r="L15" s="40"/>
      <c r="M15" s="41" t="s">
        <v>7</v>
      </c>
      <c r="N15" s="42"/>
      <c r="O15" s="76">
        <f>Y40</f>
        <v>7</v>
      </c>
      <c r="P15" s="25"/>
      <c r="Q15" s="78">
        <f>AA40</f>
        <v>8</v>
      </c>
      <c r="R15" s="16"/>
      <c r="S15" s="16"/>
      <c r="T15" s="17"/>
      <c r="U15" s="16"/>
      <c r="V15" s="16"/>
      <c r="W15" s="17"/>
      <c r="X15" s="206"/>
      <c r="Y15" s="216"/>
      <c r="Z15" s="199"/>
      <c r="AA15" s="202"/>
      <c r="AB15" s="196"/>
      <c r="AC15" s="199"/>
      <c r="AD15" s="202"/>
      <c r="AE15" s="196"/>
      <c r="AF15" s="206"/>
      <c r="AG15" s="209"/>
      <c r="AH15" s="28"/>
      <c r="AI15" s="28"/>
      <c r="AK15" s="187"/>
      <c r="AL15" s="13"/>
    </row>
    <row r="16" spans="1:38" ht="19.95" customHeight="1" x14ac:dyDescent="0.3">
      <c r="A16" s="113"/>
      <c r="B16" s="211"/>
      <c r="C16" s="109">
        <f>N4</f>
        <v>5</v>
      </c>
      <c r="D16" s="66" t="s">
        <v>7</v>
      </c>
      <c r="E16" s="67">
        <f>L4</f>
        <v>9</v>
      </c>
      <c r="F16" s="65">
        <f>N8</f>
        <v>6</v>
      </c>
      <c r="G16" s="66" t="s">
        <v>7</v>
      </c>
      <c r="H16" s="67">
        <f>L8</f>
        <v>8</v>
      </c>
      <c r="I16" s="65">
        <f>N12</f>
        <v>7</v>
      </c>
      <c r="J16" s="66" t="s">
        <v>7</v>
      </c>
      <c r="K16" s="67">
        <f>L12</f>
        <v>8</v>
      </c>
      <c r="L16" s="40"/>
      <c r="M16" s="41"/>
      <c r="N16" s="42"/>
      <c r="O16" s="77">
        <f>Y41</f>
        <v>6</v>
      </c>
      <c r="P16" s="15"/>
      <c r="Q16" s="79">
        <f>AA41</f>
        <v>4</v>
      </c>
      <c r="R16" s="16"/>
      <c r="S16" s="16"/>
      <c r="T16" s="17"/>
      <c r="U16" s="16"/>
      <c r="V16" s="16"/>
      <c r="W16" s="17"/>
      <c r="X16" s="206"/>
      <c r="Y16" s="216"/>
      <c r="Z16" s="199"/>
      <c r="AA16" s="202"/>
      <c r="AB16" s="196"/>
      <c r="AC16" s="199"/>
      <c r="AD16" s="202"/>
      <c r="AE16" s="196"/>
      <c r="AF16" s="206"/>
      <c r="AG16" s="209"/>
      <c r="AH16" s="59"/>
      <c r="AI16" s="28"/>
      <c r="AK16" s="187"/>
      <c r="AL16" s="13" t="s">
        <v>63</v>
      </c>
    </row>
    <row r="17" spans="1:41" ht="19.95" customHeight="1" x14ac:dyDescent="0.3">
      <c r="A17" s="114"/>
      <c r="B17" s="211"/>
      <c r="C17" s="110">
        <f>N5</f>
        <v>12</v>
      </c>
      <c r="D17" s="90" t="s">
        <v>7</v>
      </c>
      <c r="E17" s="95">
        <f>L5</f>
        <v>20</v>
      </c>
      <c r="F17" s="94">
        <f>N9</f>
        <v>9</v>
      </c>
      <c r="G17" s="90" t="s">
        <v>7</v>
      </c>
      <c r="H17" s="95">
        <f>L9</f>
        <v>20</v>
      </c>
      <c r="I17" s="94">
        <f>N13</f>
        <v>15</v>
      </c>
      <c r="J17" s="90" t="s">
        <v>7</v>
      </c>
      <c r="K17" s="95">
        <f>L13</f>
        <v>17</v>
      </c>
      <c r="L17" s="48"/>
      <c r="M17" s="49"/>
      <c r="N17" s="50"/>
      <c r="O17" s="96">
        <f>SUM(O15:O16)</f>
        <v>13</v>
      </c>
      <c r="P17" s="97"/>
      <c r="Q17" s="98">
        <f>SUM(Q15:Q16)</f>
        <v>12</v>
      </c>
      <c r="R17" s="18"/>
      <c r="S17" s="18"/>
      <c r="T17" s="19"/>
      <c r="U17" s="18"/>
      <c r="V17" s="18"/>
      <c r="W17" s="19"/>
      <c r="X17" s="207"/>
      <c r="Y17" s="217"/>
      <c r="Z17" s="200"/>
      <c r="AA17" s="203"/>
      <c r="AB17" s="197"/>
      <c r="AC17" s="200"/>
      <c r="AD17" s="203"/>
      <c r="AE17" s="197"/>
      <c r="AF17" s="207"/>
      <c r="AG17" s="210"/>
      <c r="AH17" s="28"/>
      <c r="AI17" s="28"/>
      <c r="AK17" s="187"/>
      <c r="AL17" s="13"/>
    </row>
    <row r="18" spans="1:41" ht="19.95" customHeight="1" thickBot="1" x14ac:dyDescent="0.35">
      <c r="A18" s="112" t="s">
        <v>4</v>
      </c>
      <c r="B18" s="211" t="s">
        <v>101</v>
      </c>
      <c r="C18" s="107">
        <f>Q2</f>
        <v>1</v>
      </c>
      <c r="D18" s="87" t="s">
        <v>7</v>
      </c>
      <c r="E18" s="93">
        <f>O2</f>
        <v>1</v>
      </c>
      <c r="F18" s="92">
        <f>Q6</f>
        <v>0</v>
      </c>
      <c r="G18" s="87" t="s">
        <v>7</v>
      </c>
      <c r="H18" s="93">
        <f>O6</f>
        <v>2</v>
      </c>
      <c r="I18" s="92">
        <f>Q10</f>
        <v>0</v>
      </c>
      <c r="J18" s="87" t="s">
        <v>7</v>
      </c>
      <c r="K18" s="93">
        <f>O10</f>
        <v>2</v>
      </c>
      <c r="L18" s="92">
        <f>Q14</f>
        <v>1</v>
      </c>
      <c r="M18" s="87" t="s">
        <v>7</v>
      </c>
      <c r="N18" s="93">
        <f>O14</f>
        <v>1</v>
      </c>
      <c r="O18" s="53"/>
      <c r="P18" s="54" t="s">
        <v>7</v>
      </c>
      <c r="Q18" s="55"/>
      <c r="R18" s="10"/>
      <c r="S18" s="14"/>
      <c r="T18" s="11"/>
      <c r="U18" s="10"/>
      <c r="V18" s="14"/>
      <c r="W18" s="11"/>
      <c r="X18" s="212"/>
      <c r="Y18" s="215">
        <f>C18+F18+I18+L18</f>
        <v>2</v>
      </c>
      <c r="Z18" s="218">
        <f>SUM(C18+F18+I18+L18+O18+R18+U18)</f>
        <v>2</v>
      </c>
      <c r="AA18" s="201" t="s">
        <v>7</v>
      </c>
      <c r="AB18" s="195">
        <f>SUM(E18+H18+K18+N18+Q18+T18+W18)</f>
        <v>6</v>
      </c>
      <c r="AC18" s="198">
        <f t="shared" ref="AC18" si="6">SUM(C21+F21+I21+L21+O21)</f>
        <v>53</v>
      </c>
      <c r="AD18" s="201" t="s">
        <v>7</v>
      </c>
      <c r="AE18" s="204">
        <f t="shared" ref="AE18" si="7">SUM(E21+H21+K21+N21+Q21)</f>
        <v>65</v>
      </c>
      <c r="AF18" s="205">
        <f>SUM(AC18/AE18)</f>
        <v>0.81538461538461537</v>
      </c>
      <c r="AG18" s="208">
        <v>4</v>
      </c>
      <c r="AH18" s="28">
        <f>AC18/AE18</f>
        <v>0.81538461538461537</v>
      </c>
      <c r="AI18" s="28"/>
      <c r="AK18" s="187"/>
      <c r="AL18" s="13"/>
    </row>
    <row r="19" spans="1:41" ht="19.95" customHeight="1" x14ac:dyDescent="0.3">
      <c r="A19" s="113"/>
      <c r="B19" s="211"/>
      <c r="C19" s="108">
        <f>Q3</f>
        <v>5</v>
      </c>
      <c r="D19" s="63" t="s">
        <v>7</v>
      </c>
      <c r="E19" s="64">
        <f>O3</f>
        <v>13</v>
      </c>
      <c r="F19" s="62">
        <f>Q7</f>
        <v>7</v>
      </c>
      <c r="G19" s="63" t="s">
        <v>7</v>
      </c>
      <c r="H19" s="64">
        <f>O7</f>
        <v>8</v>
      </c>
      <c r="I19" s="62">
        <f>Q11</f>
        <v>8</v>
      </c>
      <c r="J19" s="63" t="s">
        <v>7</v>
      </c>
      <c r="K19" s="64">
        <f>O11</f>
        <v>12</v>
      </c>
      <c r="L19" s="68">
        <f>Q15</f>
        <v>8</v>
      </c>
      <c r="M19" s="69" t="s">
        <v>7</v>
      </c>
      <c r="N19" s="70">
        <f>O15</f>
        <v>7</v>
      </c>
      <c r="O19" s="40"/>
      <c r="P19" s="41" t="s">
        <v>7</v>
      </c>
      <c r="Q19" s="42"/>
      <c r="R19" s="16"/>
      <c r="S19" s="16"/>
      <c r="T19" s="17"/>
      <c r="U19" s="16"/>
      <c r="V19" s="16"/>
      <c r="W19" s="17"/>
      <c r="X19" s="213"/>
      <c r="Y19" s="216"/>
      <c r="Z19" s="199"/>
      <c r="AA19" s="202"/>
      <c r="AB19" s="196"/>
      <c r="AC19" s="199"/>
      <c r="AD19" s="202"/>
      <c r="AE19" s="196"/>
      <c r="AF19" s="206"/>
      <c r="AG19" s="209"/>
      <c r="AH19" s="28"/>
      <c r="AI19" s="28"/>
      <c r="AK19" s="187"/>
      <c r="AL19" s="13"/>
    </row>
    <row r="20" spans="1:41" ht="19.95" customHeight="1" x14ac:dyDescent="0.3">
      <c r="A20" s="113"/>
      <c r="B20" s="211"/>
      <c r="C20" s="109">
        <f>Q4</f>
        <v>9</v>
      </c>
      <c r="D20" s="66"/>
      <c r="E20" s="67">
        <f>O4</f>
        <v>5</v>
      </c>
      <c r="F20" s="65">
        <f>Q8</f>
        <v>7</v>
      </c>
      <c r="G20" s="66"/>
      <c r="H20" s="67">
        <f>O8</f>
        <v>8</v>
      </c>
      <c r="I20" s="65">
        <f>Q12</f>
        <v>5</v>
      </c>
      <c r="J20" s="66"/>
      <c r="K20" s="67">
        <f>O12</f>
        <v>6</v>
      </c>
      <c r="L20" s="71">
        <f>Q16</f>
        <v>4</v>
      </c>
      <c r="M20" s="72"/>
      <c r="N20" s="73">
        <f>O16</f>
        <v>6</v>
      </c>
      <c r="O20" s="40"/>
      <c r="P20" s="41"/>
      <c r="Q20" s="42"/>
      <c r="R20" s="16"/>
      <c r="S20" s="16"/>
      <c r="T20" s="17"/>
      <c r="U20" s="16"/>
      <c r="V20" s="16"/>
      <c r="W20" s="17"/>
      <c r="X20" s="213"/>
      <c r="Y20" s="216"/>
      <c r="Z20" s="199"/>
      <c r="AA20" s="202"/>
      <c r="AB20" s="196"/>
      <c r="AC20" s="199"/>
      <c r="AD20" s="202"/>
      <c r="AE20" s="196"/>
      <c r="AF20" s="206"/>
      <c r="AG20" s="209"/>
      <c r="AH20" s="28"/>
      <c r="AI20" s="28"/>
      <c r="AK20" s="187"/>
      <c r="AL20" s="13"/>
    </row>
    <row r="21" spans="1:41" ht="19.95" customHeight="1" thickBot="1" x14ac:dyDescent="0.35">
      <c r="A21" s="114"/>
      <c r="B21" s="211"/>
      <c r="C21" s="111">
        <f>Q5</f>
        <v>14</v>
      </c>
      <c r="D21" s="100"/>
      <c r="E21" s="101">
        <f>O5</f>
        <v>18</v>
      </c>
      <c r="F21" s="99">
        <f>Q9</f>
        <v>14</v>
      </c>
      <c r="G21" s="100"/>
      <c r="H21" s="101">
        <f>O9</f>
        <v>16</v>
      </c>
      <c r="I21" s="99">
        <f>Q13</f>
        <v>13</v>
      </c>
      <c r="J21" s="100"/>
      <c r="K21" s="101">
        <f>O13</f>
        <v>18</v>
      </c>
      <c r="L21" s="102">
        <f>Q17</f>
        <v>12</v>
      </c>
      <c r="M21" s="103"/>
      <c r="N21" s="104">
        <f>O17</f>
        <v>13</v>
      </c>
      <c r="O21" s="56"/>
      <c r="P21" s="57"/>
      <c r="Q21" s="58"/>
      <c r="R21" s="18"/>
      <c r="S21" s="18"/>
      <c r="T21" s="19"/>
      <c r="U21" s="18"/>
      <c r="V21" s="18"/>
      <c r="W21" s="19"/>
      <c r="X21" s="214"/>
      <c r="Y21" s="217"/>
      <c r="Z21" s="200"/>
      <c r="AA21" s="203"/>
      <c r="AB21" s="197"/>
      <c r="AC21" s="200"/>
      <c r="AD21" s="203"/>
      <c r="AE21" s="197"/>
      <c r="AF21" s="207"/>
      <c r="AG21" s="210"/>
      <c r="AH21" s="28"/>
      <c r="AI21" s="28"/>
      <c r="AK21" s="187"/>
      <c r="AL21" s="13"/>
    </row>
    <row r="22" spans="1:41" ht="15" customHeight="1" x14ac:dyDescent="0.3">
      <c r="A22" s="20"/>
      <c r="B22" s="21"/>
      <c r="F22" s="29"/>
      <c r="G22" s="29"/>
      <c r="H22" s="29"/>
      <c r="R22" s="16"/>
      <c r="S22" s="16"/>
      <c r="T22" s="16"/>
      <c r="U22" s="16"/>
      <c r="V22" s="16"/>
      <c r="W22" s="16"/>
      <c r="X22" s="16"/>
      <c r="Y22" s="22"/>
      <c r="Z22" s="186"/>
      <c r="AA22" s="186"/>
      <c r="AB22" s="186"/>
      <c r="AC22" s="186"/>
      <c r="AD22" s="186"/>
      <c r="AE22" s="186"/>
      <c r="AF22" s="186"/>
      <c r="AG22" s="188"/>
      <c r="AH22" s="28"/>
      <c r="AI22" s="28"/>
      <c r="AK22" s="187"/>
    </row>
    <row r="23" spans="1:41" ht="15" customHeight="1" x14ac:dyDescent="0.3">
      <c r="A23" s="20"/>
      <c r="B23" s="21"/>
      <c r="R23" s="16"/>
      <c r="S23" s="16"/>
      <c r="T23" s="16"/>
      <c r="U23" s="16"/>
      <c r="V23" s="16"/>
      <c r="W23" s="16"/>
      <c r="X23" s="16"/>
      <c r="Y23" s="22"/>
      <c r="Z23" s="186"/>
      <c r="AA23" s="186"/>
      <c r="AB23" s="186"/>
      <c r="AC23" s="186"/>
      <c r="AD23" s="186"/>
      <c r="AE23" s="186"/>
      <c r="AF23" s="186"/>
      <c r="AG23" s="188"/>
      <c r="AH23" s="28"/>
      <c r="AI23" s="28"/>
      <c r="AK23" s="187"/>
    </row>
    <row r="24" spans="1:41" ht="15" customHeight="1" x14ac:dyDescent="0.3">
      <c r="A24" s="20"/>
      <c r="B24" s="21"/>
      <c r="R24" s="16"/>
      <c r="S24" s="16"/>
      <c r="T24" s="16"/>
      <c r="U24" s="16"/>
      <c r="V24" s="16"/>
      <c r="W24" s="16"/>
      <c r="X24" s="16"/>
      <c r="Y24" s="22"/>
      <c r="Z24" s="186"/>
      <c r="AA24" s="186"/>
      <c r="AB24" s="186"/>
      <c r="AC24" s="186"/>
      <c r="AD24" s="186"/>
      <c r="AE24" s="186"/>
      <c r="AF24" s="186"/>
      <c r="AG24" s="188"/>
      <c r="AH24" s="28"/>
      <c r="AI24" s="28"/>
      <c r="AK24" s="187"/>
    </row>
    <row r="25" spans="1:41" ht="25.05" customHeight="1" x14ac:dyDescent="0.5">
      <c r="A25" s="31" t="s">
        <v>102</v>
      </c>
      <c r="C25" s="31" t="s">
        <v>10</v>
      </c>
      <c r="D25" s="31"/>
      <c r="F25" s="32"/>
      <c r="G25" s="31"/>
      <c r="H25" s="31"/>
      <c r="I25" s="33" t="s">
        <v>103</v>
      </c>
      <c r="J25" s="34"/>
      <c r="K25" s="33"/>
      <c r="L25" s="35"/>
      <c r="M25" s="36"/>
      <c r="N25" s="36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6"/>
      <c r="AG25" s="26"/>
      <c r="AJ25" s="30"/>
      <c r="AK25" s="122" t="s">
        <v>46</v>
      </c>
      <c r="AL25" s="139"/>
      <c r="AM25" s="30"/>
    </row>
    <row r="26" spans="1:41" ht="25.05" customHeight="1" x14ac:dyDescent="0.4">
      <c r="A26" s="115"/>
      <c r="B26" s="11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6"/>
      <c r="AA26" s="115"/>
      <c r="AB26" s="116"/>
      <c r="AC26" s="116"/>
      <c r="AD26" s="115"/>
      <c r="AE26" s="116"/>
      <c r="AF26" s="115"/>
      <c r="AG26" s="115"/>
      <c r="AH26" s="116"/>
      <c r="AJ26" s="139"/>
      <c r="AK26" s="30"/>
      <c r="AL26" s="139"/>
      <c r="AM26" s="30"/>
    </row>
    <row r="27" spans="1:41" ht="25.05" customHeight="1" thickBot="1" x14ac:dyDescent="0.45">
      <c r="A27" s="120"/>
      <c r="B27" s="120"/>
      <c r="C27" s="120"/>
      <c r="D27" s="120"/>
      <c r="E27" s="123"/>
      <c r="F27" s="123"/>
      <c r="G27" s="120"/>
      <c r="H27" s="120"/>
      <c r="I27" s="120"/>
      <c r="J27" s="120"/>
      <c r="K27" s="120"/>
      <c r="L27" s="120"/>
      <c r="M27" s="120"/>
      <c r="N27" s="125"/>
      <c r="O27" s="192" t="s">
        <v>11</v>
      </c>
      <c r="P27" s="193"/>
      <c r="Q27" s="194"/>
      <c r="R27" s="124"/>
      <c r="S27" s="124"/>
      <c r="T27" s="124"/>
      <c r="U27" s="124"/>
      <c r="V27" s="124"/>
      <c r="W27" s="124"/>
      <c r="X27" s="126"/>
      <c r="Y27" s="189" t="s">
        <v>12</v>
      </c>
      <c r="Z27" s="190"/>
      <c r="AA27" s="191"/>
      <c r="AB27" s="127"/>
      <c r="AC27" s="128" t="s">
        <v>13</v>
      </c>
      <c r="AD27" s="121"/>
      <c r="AE27" s="30"/>
      <c r="AF27" s="124"/>
      <c r="AG27" s="128" t="s">
        <v>14</v>
      </c>
      <c r="AH27" s="30"/>
      <c r="AJ27" s="30" t="s">
        <v>1</v>
      </c>
      <c r="AK27" s="138" t="str">
        <f>B2</f>
        <v>Mezerník (Elen, Kamča, Kája)</v>
      </c>
      <c r="AL27" s="139"/>
      <c r="AM27" s="30" t="s">
        <v>14</v>
      </c>
      <c r="AO27" s="26" t="s">
        <v>78</v>
      </c>
    </row>
    <row r="28" spans="1:41" ht="25.05" customHeight="1" thickBot="1" x14ac:dyDescent="0.45">
      <c r="A28" s="129" t="s">
        <v>15</v>
      </c>
      <c r="B28" s="130" t="s">
        <v>16</v>
      </c>
      <c r="C28" s="231" t="str">
        <f>B6</f>
        <v>SUMMER (Lotka, Ema Bo., Bety, Kája)</v>
      </c>
      <c r="D28" s="232"/>
      <c r="E28" s="232"/>
      <c r="F28" s="233"/>
      <c r="G28" s="234" t="s">
        <v>17</v>
      </c>
      <c r="H28" s="231" t="str">
        <f>B18</f>
        <v>ŠTO (Radion, Standa, Honza)</v>
      </c>
      <c r="I28" s="232"/>
      <c r="J28" s="232"/>
      <c r="K28" s="233"/>
      <c r="L28" s="131"/>
      <c r="M28" s="132"/>
      <c r="N28" s="133"/>
      <c r="O28" s="140">
        <v>2</v>
      </c>
      <c r="P28" s="141" t="s">
        <v>7</v>
      </c>
      <c r="Q28" s="142">
        <v>0</v>
      </c>
      <c r="R28" s="154" t="s">
        <v>37</v>
      </c>
      <c r="S28" s="143"/>
      <c r="T28" s="143"/>
      <c r="U28" s="143"/>
      <c r="V28" s="143"/>
      <c r="W28" s="155"/>
      <c r="X28" s="146"/>
      <c r="Y28" s="143">
        <v>8</v>
      </c>
      <c r="Z28" s="143" t="s">
        <v>7</v>
      </c>
      <c r="AA28" s="144">
        <v>7</v>
      </c>
      <c r="AB28" s="134"/>
      <c r="AC28" s="135">
        <v>3</v>
      </c>
      <c r="AD28" s="124"/>
      <c r="AE28" s="134"/>
      <c r="AF28" s="124"/>
      <c r="AG28" s="124"/>
      <c r="AH28" s="30" t="s">
        <v>54</v>
      </c>
      <c r="AJ28" s="30" t="s">
        <v>2</v>
      </c>
      <c r="AK28" s="138" t="str">
        <f>B6</f>
        <v>SUMMER (Lotka, Ema Bo., Bety, Kája)</v>
      </c>
      <c r="AL28" s="139"/>
      <c r="AM28" s="30" t="s">
        <v>53</v>
      </c>
      <c r="AO28" s="26" t="s">
        <v>51</v>
      </c>
    </row>
    <row r="29" spans="1:41" ht="25.05" customHeight="1" thickBot="1" x14ac:dyDescent="0.45">
      <c r="A29" s="129"/>
      <c r="B29" s="130"/>
      <c r="C29" s="235"/>
      <c r="D29" s="235"/>
      <c r="E29" s="235"/>
      <c r="F29" s="235"/>
      <c r="G29" s="235"/>
      <c r="H29" s="235"/>
      <c r="I29" s="235"/>
      <c r="J29" s="235"/>
      <c r="K29" s="235"/>
      <c r="L29" s="131"/>
      <c r="M29" s="132"/>
      <c r="N29" s="133"/>
      <c r="O29" s="145"/>
      <c r="P29" s="146"/>
      <c r="Q29" s="147"/>
      <c r="R29" s="146"/>
      <c r="S29" s="146"/>
      <c r="T29" s="146"/>
      <c r="U29" s="146"/>
      <c r="V29" s="146"/>
      <c r="W29" s="146"/>
      <c r="X29" s="146"/>
      <c r="Y29" s="148">
        <v>8</v>
      </c>
      <c r="Z29" s="148" t="s">
        <v>7</v>
      </c>
      <c r="AA29" s="149">
        <v>7</v>
      </c>
      <c r="AB29" s="134"/>
      <c r="AC29" s="135"/>
      <c r="AD29" s="124"/>
      <c r="AE29" s="134"/>
      <c r="AF29" s="124"/>
      <c r="AG29" s="124"/>
      <c r="AH29" s="30"/>
      <c r="AJ29" s="30" t="s">
        <v>3</v>
      </c>
      <c r="AK29" s="138" t="str">
        <f>B10</f>
        <v>NEŘEŠ TO (Ema Ba., Lucie,Tamča)</v>
      </c>
      <c r="AL29" s="30"/>
      <c r="AM29" s="30"/>
    </row>
    <row r="30" spans="1:41" ht="25.05" customHeight="1" thickBot="1" x14ac:dyDescent="0.45">
      <c r="A30" s="124"/>
      <c r="B30" s="130"/>
      <c r="C30" s="236"/>
      <c r="D30" s="236"/>
      <c r="E30" s="236"/>
      <c r="F30" s="236"/>
      <c r="G30" s="236"/>
      <c r="H30" s="236"/>
      <c r="I30" s="236"/>
      <c r="J30" s="236"/>
      <c r="K30" s="236"/>
      <c r="L30" s="136"/>
      <c r="M30" s="124"/>
      <c r="N30" s="137"/>
      <c r="O30" s="156"/>
      <c r="P30" s="157"/>
      <c r="Q30" s="158"/>
      <c r="R30" s="159"/>
      <c r="S30" s="159"/>
      <c r="T30" s="159"/>
      <c r="U30" s="159"/>
      <c r="V30" s="159"/>
      <c r="W30" s="159"/>
      <c r="X30" s="157"/>
      <c r="Y30" s="160">
        <f>Y28+Y29</f>
        <v>16</v>
      </c>
      <c r="Z30" s="161" t="s">
        <v>7</v>
      </c>
      <c r="AA30" s="162">
        <f>AA28+AA29</f>
        <v>14</v>
      </c>
      <c r="AB30" s="137"/>
      <c r="AC30" s="135"/>
      <c r="AD30" s="124"/>
      <c r="AE30" s="137"/>
      <c r="AF30" s="124"/>
      <c r="AG30" s="124"/>
      <c r="AH30" s="30"/>
      <c r="AJ30" s="30" t="s">
        <v>0</v>
      </c>
      <c r="AK30" s="138" t="str">
        <f>B14</f>
        <v>J.ELITA (Anička, Aňa,Natka)</v>
      </c>
      <c r="AL30" s="139"/>
      <c r="AM30" s="30"/>
    </row>
    <row r="31" spans="1:41" ht="25.05" customHeight="1" thickBot="1" x14ac:dyDescent="0.45">
      <c r="A31" s="124" t="s">
        <v>18</v>
      </c>
      <c r="B31" s="130" t="s">
        <v>19</v>
      </c>
      <c r="C31" s="231" t="str">
        <f>B10</f>
        <v>NEŘEŠ TO (Ema Ba., Lucie,Tamča)</v>
      </c>
      <c r="D31" s="232"/>
      <c r="E31" s="232"/>
      <c r="F31" s="233"/>
      <c r="G31" s="234" t="s">
        <v>17</v>
      </c>
      <c r="H31" s="231" t="str">
        <f>B14</f>
        <v>J.ELITA (Anička, Aňa,Natka)</v>
      </c>
      <c r="I31" s="232"/>
      <c r="J31" s="232"/>
      <c r="K31" s="233"/>
      <c r="L31" s="131"/>
      <c r="M31" s="132"/>
      <c r="N31" s="133"/>
      <c r="O31" s="150">
        <v>2</v>
      </c>
      <c r="P31" s="141" t="s">
        <v>7</v>
      </c>
      <c r="Q31" s="151">
        <v>0</v>
      </c>
      <c r="R31" s="154" t="s">
        <v>41</v>
      </c>
      <c r="S31" s="143"/>
      <c r="T31" s="143"/>
      <c r="U31" s="143"/>
      <c r="V31" s="143"/>
      <c r="W31" s="155"/>
      <c r="X31" s="146"/>
      <c r="Y31" s="152">
        <v>9</v>
      </c>
      <c r="Z31" s="143" t="s">
        <v>7</v>
      </c>
      <c r="AA31" s="152">
        <v>8</v>
      </c>
      <c r="AB31" s="134"/>
      <c r="AC31" s="135">
        <v>4</v>
      </c>
      <c r="AD31" s="124"/>
      <c r="AE31" s="134"/>
      <c r="AF31" s="124"/>
      <c r="AG31" s="124"/>
      <c r="AH31" s="30" t="s">
        <v>55</v>
      </c>
      <c r="AJ31" s="30" t="s">
        <v>4</v>
      </c>
      <c r="AK31" s="138" t="str">
        <f>B18</f>
        <v>ŠTO (Radion, Standa, Honza)</v>
      </c>
      <c r="AL31" s="139"/>
      <c r="AM31" s="30" t="s">
        <v>58</v>
      </c>
      <c r="AO31" s="26" t="s">
        <v>69</v>
      </c>
    </row>
    <row r="32" spans="1:41" ht="25.05" customHeight="1" thickBot="1" x14ac:dyDescent="0.45">
      <c r="A32" s="124"/>
      <c r="B32" s="130"/>
      <c r="C32" s="235"/>
      <c r="D32" s="235"/>
      <c r="E32" s="235"/>
      <c r="F32" s="235"/>
      <c r="G32" s="235"/>
      <c r="H32" s="235"/>
      <c r="I32" s="235"/>
      <c r="J32" s="235"/>
      <c r="K32" s="235"/>
      <c r="L32" s="131"/>
      <c r="M32" s="132"/>
      <c r="N32" s="133"/>
      <c r="O32" s="145"/>
      <c r="P32" s="146"/>
      <c r="Q32" s="147"/>
      <c r="R32" s="146"/>
      <c r="S32" s="146"/>
      <c r="T32" s="146"/>
      <c r="U32" s="146"/>
      <c r="V32" s="146"/>
      <c r="W32" s="146"/>
      <c r="X32" s="146"/>
      <c r="Y32" s="148">
        <v>8</v>
      </c>
      <c r="Z32" s="148" t="s">
        <v>7</v>
      </c>
      <c r="AA32" s="148">
        <v>7</v>
      </c>
      <c r="AB32" s="134"/>
      <c r="AC32" s="135"/>
      <c r="AD32" s="124"/>
      <c r="AE32" s="134"/>
      <c r="AF32" s="124"/>
      <c r="AG32" s="124"/>
      <c r="AH32" s="30"/>
      <c r="AI32" s="30"/>
      <c r="AJ32" s="30"/>
      <c r="AK32" s="30"/>
      <c r="AL32" s="30"/>
    </row>
    <row r="33" spans="1:41" ht="25.05" customHeight="1" thickBot="1" x14ac:dyDescent="0.45">
      <c r="A33" s="124"/>
      <c r="B33" s="130"/>
      <c r="C33" s="236"/>
      <c r="D33" s="236"/>
      <c r="E33" s="236"/>
      <c r="F33" s="236"/>
      <c r="G33" s="236"/>
      <c r="H33" s="236"/>
      <c r="I33" s="236"/>
      <c r="J33" s="236"/>
      <c r="K33" s="236"/>
      <c r="L33" s="136"/>
      <c r="M33" s="124"/>
      <c r="N33" s="137"/>
      <c r="O33" s="163"/>
      <c r="P33" s="164"/>
      <c r="Q33" s="165"/>
      <c r="R33" s="166"/>
      <c r="S33" s="166"/>
      <c r="T33" s="166"/>
      <c r="U33" s="166"/>
      <c r="V33" s="166"/>
      <c r="W33" s="166"/>
      <c r="X33" s="164"/>
      <c r="Y33" s="160">
        <f>SUM(Y31:Y32)</f>
        <v>17</v>
      </c>
      <c r="Z33" s="161" t="s">
        <v>7</v>
      </c>
      <c r="AA33" s="162">
        <f>SUM(AA31:AA32)</f>
        <v>15</v>
      </c>
      <c r="AB33" s="137"/>
      <c r="AC33" s="135"/>
      <c r="AD33" s="124"/>
      <c r="AE33" s="137"/>
      <c r="AF33" s="124"/>
      <c r="AG33" s="124"/>
      <c r="AH33" s="30"/>
      <c r="AI33" s="30"/>
      <c r="AJ33" s="30"/>
      <c r="AK33" s="30"/>
      <c r="AL33" s="30"/>
    </row>
    <row r="34" spans="1:41" ht="25.05" customHeight="1" thickBot="1" x14ac:dyDescent="0.45">
      <c r="A34" s="124" t="s">
        <v>20</v>
      </c>
      <c r="B34" s="130" t="s">
        <v>21</v>
      </c>
      <c r="C34" s="231" t="str">
        <f>B2</f>
        <v>Mezerník (Elen, Kamča, Kája)</v>
      </c>
      <c r="D34" s="232"/>
      <c r="E34" s="232"/>
      <c r="F34" s="233"/>
      <c r="G34" s="234" t="s">
        <v>17</v>
      </c>
      <c r="H34" s="231" t="str">
        <f>B6</f>
        <v>SUMMER (Lotka, Ema Bo., Bety, Kája)</v>
      </c>
      <c r="I34" s="232"/>
      <c r="J34" s="232"/>
      <c r="K34" s="233"/>
      <c r="L34" s="131"/>
      <c r="M34" s="132"/>
      <c r="N34" s="133"/>
      <c r="O34" s="150">
        <v>2</v>
      </c>
      <c r="P34" s="141" t="s">
        <v>7</v>
      </c>
      <c r="Q34" s="151">
        <v>0</v>
      </c>
      <c r="R34" s="154" t="s">
        <v>40</v>
      </c>
      <c r="S34" s="143"/>
      <c r="T34" s="143"/>
      <c r="U34" s="143"/>
      <c r="V34" s="143"/>
      <c r="W34" s="155"/>
      <c r="X34" s="146"/>
      <c r="Y34" s="152">
        <v>9</v>
      </c>
      <c r="Z34" s="143" t="s">
        <v>7</v>
      </c>
      <c r="AA34" s="152">
        <v>8</v>
      </c>
      <c r="AB34" s="134"/>
      <c r="AC34" s="135">
        <v>3</v>
      </c>
      <c r="AD34" s="124"/>
      <c r="AE34" s="134"/>
      <c r="AF34" s="124"/>
      <c r="AG34" s="124"/>
      <c r="AH34" s="30" t="s">
        <v>56</v>
      </c>
      <c r="AI34" s="30"/>
      <c r="AJ34" s="30"/>
      <c r="AK34" s="30"/>
      <c r="AL34" s="30"/>
      <c r="AM34" s="26" t="s">
        <v>71</v>
      </c>
      <c r="AO34" s="26" t="s">
        <v>70</v>
      </c>
    </row>
    <row r="35" spans="1:41" ht="25.05" customHeight="1" thickBot="1" x14ac:dyDescent="0.45">
      <c r="A35" s="124"/>
      <c r="B35" s="130"/>
      <c r="C35" s="235"/>
      <c r="D35" s="235"/>
      <c r="E35" s="235"/>
      <c r="F35" s="235"/>
      <c r="G35" s="235"/>
      <c r="H35" s="235"/>
      <c r="I35" s="235"/>
      <c r="J35" s="235"/>
      <c r="K35" s="235"/>
      <c r="L35" s="131"/>
      <c r="M35" s="132"/>
      <c r="N35" s="133"/>
      <c r="O35" s="145"/>
      <c r="P35" s="146"/>
      <c r="Q35" s="147"/>
      <c r="R35" s="146"/>
      <c r="S35" s="146"/>
      <c r="T35" s="146"/>
      <c r="U35" s="146"/>
      <c r="V35" s="146"/>
      <c r="W35" s="146"/>
      <c r="X35" s="146"/>
      <c r="Y35" s="148">
        <v>7</v>
      </c>
      <c r="Z35" s="148" t="s">
        <v>7</v>
      </c>
      <c r="AA35" s="148">
        <v>6</v>
      </c>
      <c r="AB35" s="134"/>
      <c r="AC35" s="135"/>
      <c r="AD35" s="124"/>
      <c r="AE35" s="134"/>
      <c r="AF35" s="124"/>
      <c r="AG35" s="124"/>
      <c r="AH35" s="30"/>
      <c r="AI35" s="30"/>
      <c r="AJ35" s="30"/>
      <c r="AK35" s="30"/>
      <c r="AL35" s="30"/>
    </row>
    <row r="36" spans="1:41" ht="25.05" customHeight="1" thickBot="1" x14ac:dyDescent="0.45">
      <c r="A36" s="124"/>
      <c r="B36" s="130"/>
      <c r="C36" s="236"/>
      <c r="D36" s="236"/>
      <c r="E36" s="236"/>
      <c r="F36" s="236"/>
      <c r="G36" s="236"/>
      <c r="H36" s="236"/>
      <c r="I36" s="236"/>
      <c r="J36" s="236"/>
      <c r="K36" s="236"/>
      <c r="L36" s="136"/>
      <c r="M36" s="124"/>
      <c r="N36" s="137"/>
      <c r="O36" s="163"/>
      <c r="P36" s="164"/>
      <c r="Q36" s="165"/>
      <c r="R36" s="166"/>
      <c r="S36" s="166"/>
      <c r="T36" s="166"/>
      <c r="U36" s="166"/>
      <c r="V36" s="166"/>
      <c r="W36" s="166"/>
      <c r="X36" s="164"/>
      <c r="Y36" s="160">
        <f>SUM(Y34:Y35)</f>
        <v>16</v>
      </c>
      <c r="Z36" s="161" t="s">
        <v>7</v>
      </c>
      <c r="AA36" s="162">
        <f>SUM(AA34:AA35)</f>
        <v>14</v>
      </c>
      <c r="AB36" s="137"/>
      <c r="AC36" s="135"/>
      <c r="AD36" s="124"/>
      <c r="AE36" s="137"/>
      <c r="AF36" s="124"/>
      <c r="AG36" s="124"/>
      <c r="AH36" s="30"/>
      <c r="AI36" s="30"/>
      <c r="AJ36" s="131"/>
      <c r="AK36" s="30"/>
      <c r="AL36" s="30"/>
    </row>
    <row r="37" spans="1:41" ht="25.05" customHeight="1" thickBot="1" x14ac:dyDescent="0.45">
      <c r="A37" s="124" t="s">
        <v>22</v>
      </c>
      <c r="B37" s="130" t="s">
        <v>23</v>
      </c>
      <c r="C37" s="231" t="str">
        <f>B18</f>
        <v>ŠTO (Radion, Standa, Honza)</v>
      </c>
      <c r="D37" s="232"/>
      <c r="E37" s="232"/>
      <c r="F37" s="233"/>
      <c r="G37" s="234" t="s">
        <v>17</v>
      </c>
      <c r="H37" s="231" t="str">
        <f>B10</f>
        <v>NEŘEŠ TO (Ema Ba., Lucie,Tamča)</v>
      </c>
      <c r="I37" s="232"/>
      <c r="J37" s="232"/>
      <c r="K37" s="233"/>
      <c r="L37" s="131"/>
      <c r="M37" s="132"/>
      <c r="N37" s="133"/>
      <c r="O37" s="150">
        <v>0</v>
      </c>
      <c r="P37" s="141" t="s">
        <v>7</v>
      </c>
      <c r="Q37" s="151">
        <v>2</v>
      </c>
      <c r="R37" s="154" t="s">
        <v>39</v>
      </c>
      <c r="S37" s="143"/>
      <c r="T37" s="143"/>
      <c r="U37" s="143"/>
      <c r="V37" s="143"/>
      <c r="W37" s="155"/>
      <c r="X37" s="146"/>
      <c r="Y37" s="152">
        <v>8</v>
      </c>
      <c r="Z37" s="143" t="s">
        <v>7</v>
      </c>
      <c r="AA37" s="152">
        <v>12</v>
      </c>
      <c r="AB37" s="134"/>
      <c r="AC37" s="135">
        <v>4</v>
      </c>
      <c r="AD37" s="124"/>
      <c r="AE37" s="134"/>
      <c r="AF37" s="124"/>
      <c r="AG37" s="124"/>
      <c r="AH37" s="30" t="s">
        <v>57</v>
      </c>
      <c r="AI37" s="30"/>
      <c r="AJ37" s="30"/>
      <c r="AK37" s="30"/>
      <c r="AL37" s="30"/>
      <c r="AM37" s="26" t="s">
        <v>73</v>
      </c>
      <c r="AO37" s="26" t="s">
        <v>58</v>
      </c>
    </row>
    <row r="38" spans="1:41" ht="25.05" customHeight="1" thickBot="1" x14ac:dyDescent="0.45">
      <c r="A38" s="124"/>
      <c r="B38" s="130"/>
      <c r="C38" s="235"/>
      <c r="D38" s="235"/>
      <c r="E38" s="235"/>
      <c r="F38" s="235"/>
      <c r="G38" s="235"/>
      <c r="H38" s="235"/>
      <c r="I38" s="235"/>
      <c r="J38" s="235"/>
      <c r="K38" s="235"/>
      <c r="L38" s="131"/>
      <c r="M38" s="132"/>
      <c r="N38" s="133"/>
      <c r="O38" s="145"/>
      <c r="P38" s="146"/>
      <c r="Q38" s="147"/>
      <c r="R38" s="146"/>
      <c r="S38" s="146"/>
      <c r="T38" s="146"/>
      <c r="U38" s="146"/>
      <c r="V38" s="146"/>
      <c r="W38" s="146"/>
      <c r="X38" s="146"/>
      <c r="Y38" s="148">
        <v>5</v>
      </c>
      <c r="Z38" s="148" t="s">
        <v>7</v>
      </c>
      <c r="AA38" s="148">
        <v>6</v>
      </c>
      <c r="AB38" s="134"/>
      <c r="AC38" s="135"/>
      <c r="AD38" s="124"/>
      <c r="AE38" s="134"/>
      <c r="AF38" s="124"/>
      <c r="AG38" s="124"/>
      <c r="AH38" s="30"/>
      <c r="AI38" s="30"/>
      <c r="AJ38" s="30"/>
      <c r="AK38" s="30"/>
      <c r="AL38" s="30"/>
    </row>
    <row r="39" spans="1:41" ht="25.05" customHeight="1" thickBot="1" x14ac:dyDescent="0.45">
      <c r="A39" s="124"/>
      <c r="B39" s="130"/>
      <c r="C39" s="236"/>
      <c r="D39" s="236"/>
      <c r="E39" s="236"/>
      <c r="F39" s="236"/>
      <c r="G39" s="236"/>
      <c r="H39" s="236"/>
      <c r="I39" s="236"/>
      <c r="J39" s="236"/>
      <c r="K39" s="236"/>
      <c r="L39" s="136"/>
      <c r="M39" s="124"/>
      <c r="N39" s="137"/>
      <c r="O39" s="163"/>
      <c r="P39" s="164"/>
      <c r="Q39" s="165"/>
      <c r="R39" s="166"/>
      <c r="S39" s="166"/>
      <c r="T39" s="166"/>
      <c r="U39" s="166"/>
      <c r="V39" s="166"/>
      <c r="W39" s="166"/>
      <c r="X39" s="164"/>
      <c r="Y39" s="167">
        <f>SUM(Y37:Y38)</f>
        <v>13</v>
      </c>
      <c r="Z39" s="161" t="s">
        <v>7</v>
      </c>
      <c r="AA39" s="168">
        <f>SUM(AA37:AA38)</f>
        <v>18</v>
      </c>
      <c r="AB39" s="137"/>
      <c r="AC39" s="135"/>
      <c r="AD39" s="124"/>
      <c r="AE39" s="137"/>
      <c r="AF39" s="124"/>
      <c r="AG39" s="124"/>
      <c r="AH39" s="30"/>
      <c r="AI39" s="30"/>
      <c r="AJ39" s="30"/>
      <c r="AK39" s="30"/>
      <c r="AL39" s="30"/>
    </row>
    <row r="40" spans="1:41" ht="25.05" customHeight="1" thickBot="1" x14ac:dyDescent="0.45">
      <c r="A40" s="124" t="s">
        <v>24</v>
      </c>
      <c r="B40" s="130" t="s">
        <v>25</v>
      </c>
      <c r="C40" s="231" t="str">
        <f>B14</f>
        <v>J.ELITA (Anička, Aňa,Natka)</v>
      </c>
      <c r="D40" s="232"/>
      <c r="E40" s="232"/>
      <c r="F40" s="233"/>
      <c r="G40" s="234" t="s">
        <v>17</v>
      </c>
      <c r="H40" s="231" t="str">
        <f>B18</f>
        <v>ŠTO (Radion, Standa, Honza)</v>
      </c>
      <c r="I40" s="232"/>
      <c r="J40" s="232"/>
      <c r="K40" s="233"/>
      <c r="L40" s="131"/>
      <c r="M40" s="132"/>
      <c r="N40" s="133"/>
      <c r="O40" s="150">
        <v>1</v>
      </c>
      <c r="P40" s="141" t="s">
        <v>7</v>
      </c>
      <c r="Q40" s="151">
        <v>1</v>
      </c>
      <c r="R40" s="154" t="s">
        <v>38</v>
      </c>
      <c r="S40" s="143"/>
      <c r="T40" s="143"/>
      <c r="U40" s="143"/>
      <c r="V40" s="143"/>
      <c r="W40" s="155"/>
      <c r="X40" s="146"/>
      <c r="Y40" s="152">
        <v>7</v>
      </c>
      <c r="Z40" s="143" t="s">
        <v>7</v>
      </c>
      <c r="AA40" s="152">
        <v>8</v>
      </c>
      <c r="AB40" s="134"/>
      <c r="AC40" s="135">
        <v>3</v>
      </c>
      <c r="AD40" s="124"/>
      <c r="AE40" s="134"/>
      <c r="AF40" s="124"/>
      <c r="AG40" s="124"/>
      <c r="AH40" s="30" t="s">
        <v>61</v>
      </c>
      <c r="AJ40" s="8" t="s">
        <v>62</v>
      </c>
      <c r="AK40" s="30"/>
      <c r="AL40" s="30"/>
      <c r="AM40" s="26" t="s">
        <v>72</v>
      </c>
      <c r="AO40" s="26" t="s">
        <v>58</v>
      </c>
    </row>
    <row r="41" spans="1:41" ht="25.05" customHeight="1" thickBot="1" x14ac:dyDescent="0.45">
      <c r="A41" s="124"/>
      <c r="B41" s="130"/>
      <c r="C41" s="235"/>
      <c r="D41" s="235"/>
      <c r="E41" s="235"/>
      <c r="F41" s="235"/>
      <c r="G41" s="235"/>
      <c r="H41" s="235"/>
      <c r="I41" s="235"/>
      <c r="J41" s="235"/>
      <c r="K41" s="235"/>
      <c r="L41" s="131"/>
      <c r="M41" s="132"/>
      <c r="N41" s="133"/>
      <c r="O41" s="145"/>
      <c r="P41" s="146"/>
      <c r="Q41" s="147"/>
      <c r="R41" s="146"/>
      <c r="S41" s="146"/>
      <c r="T41" s="146"/>
      <c r="U41" s="146"/>
      <c r="V41" s="146"/>
      <c r="W41" s="146"/>
      <c r="X41" s="146"/>
      <c r="Y41" s="148">
        <v>6</v>
      </c>
      <c r="Z41" s="148" t="s">
        <v>7</v>
      </c>
      <c r="AA41" s="148">
        <v>4</v>
      </c>
      <c r="AB41" s="134"/>
      <c r="AC41" s="135"/>
      <c r="AD41" s="124"/>
      <c r="AE41" s="134"/>
      <c r="AF41" s="124"/>
      <c r="AG41" s="124"/>
      <c r="AH41" s="30"/>
      <c r="AI41" s="30"/>
      <c r="AJ41" s="30"/>
      <c r="AK41" s="30"/>
      <c r="AL41" s="30"/>
    </row>
    <row r="42" spans="1:41" ht="25.05" customHeight="1" thickBot="1" x14ac:dyDescent="0.45">
      <c r="A42" s="124"/>
      <c r="B42" s="130"/>
      <c r="C42" s="236"/>
      <c r="D42" s="236"/>
      <c r="E42" s="236"/>
      <c r="F42" s="236"/>
      <c r="G42" s="236"/>
      <c r="H42" s="236"/>
      <c r="I42" s="236"/>
      <c r="J42" s="236"/>
      <c r="K42" s="236"/>
      <c r="L42" s="136"/>
      <c r="M42" s="124"/>
      <c r="N42" s="137"/>
      <c r="O42" s="163"/>
      <c r="P42" s="164"/>
      <c r="Q42" s="165"/>
      <c r="R42" s="166"/>
      <c r="S42" s="166"/>
      <c r="T42" s="166"/>
      <c r="U42" s="166"/>
      <c r="V42" s="166"/>
      <c r="W42" s="166"/>
      <c r="X42" s="164"/>
      <c r="Y42" s="160">
        <f>SUM(Y40:Y41)</f>
        <v>13</v>
      </c>
      <c r="Z42" s="161" t="s">
        <v>7</v>
      </c>
      <c r="AA42" s="162">
        <f>SUM(AA40:AA41)</f>
        <v>12</v>
      </c>
      <c r="AB42" s="137"/>
      <c r="AC42" s="135"/>
      <c r="AD42" s="124"/>
      <c r="AE42" s="137"/>
      <c r="AF42" s="124"/>
      <c r="AG42" s="124"/>
      <c r="AH42" s="30"/>
      <c r="AI42" s="30"/>
      <c r="AJ42" s="131"/>
      <c r="AK42" s="30"/>
      <c r="AL42" s="30"/>
    </row>
    <row r="43" spans="1:41" ht="25.05" customHeight="1" thickBot="1" x14ac:dyDescent="0.45">
      <c r="A43" s="124" t="s">
        <v>26</v>
      </c>
      <c r="B43" s="130" t="s">
        <v>27</v>
      </c>
      <c r="C43" s="231" t="str">
        <f>B10</f>
        <v>NEŘEŠ TO (Ema Ba., Lucie,Tamča)</v>
      </c>
      <c r="D43" s="232"/>
      <c r="E43" s="232"/>
      <c r="F43" s="233"/>
      <c r="G43" s="234" t="s">
        <v>17</v>
      </c>
      <c r="H43" s="231" t="str">
        <f>B2</f>
        <v>Mezerník (Elen, Kamča, Kája)</v>
      </c>
      <c r="I43" s="232"/>
      <c r="J43" s="232"/>
      <c r="K43" s="233"/>
      <c r="L43" s="131"/>
      <c r="M43" s="132"/>
      <c r="N43" s="133"/>
      <c r="O43" s="150">
        <v>1</v>
      </c>
      <c r="P43" s="141" t="s">
        <v>7</v>
      </c>
      <c r="Q43" s="151">
        <v>1</v>
      </c>
      <c r="R43" s="154" t="s">
        <v>36</v>
      </c>
      <c r="S43" s="143"/>
      <c r="T43" s="143"/>
      <c r="U43" s="143"/>
      <c r="V43" s="143"/>
      <c r="W43" s="155"/>
      <c r="X43" s="146"/>
      <c r="Y43" s="152">
        <v>8</v>
      </c>
      <c r="Z43" s="143" t="s">
        <v>7</v>
      </c>
      <c r="AA43" s="152">
        <v>12</v>
      </c>
      <c r="AB43" s="134"/>
      <c r="AC43" s="135">
        <v>4</v>
      </c>
      <c r="AD43" s="124"/>
      <c r="AE43" s="134"/>
      <c r="AF43" s="124"/>
      <c r="AG43" s="124"/>
      <c r="AH43" s="30" t="s">
        <v>59</v>
      </c>
      <c r="AI43" s="30"/>
      <c r="AJ43" s="30" t="s">
        <v>60</v>
      </c>
      <c r="AK43" s="30"/>
      <c r="AL43" s="30"/>
      <c r="AM43" s="26" t="s">
        <v>56</v>
      </c>
      <c r="AO43" s="26" t="s">
        <v>58</v>
      </c>
    </row>
    <row r="44" spans="1:41" ht="25.05" customHeight="1" thickBot="1" x14ac:dyDescent="0.45">
      <c r="A44" s="124"/>
      <c r="B44" s="130"/>
      <c r="C44" s="235"/>
      <c r="D44" s="235"/>
      <c r="E44" s="235"/>
      <c r="F44" s="235"/>
      <c r="G44" s="235"/>
      <c r="H44" s="235"/>
      <c r="I44" s="235"/>
      <c r="J44" s="235"/>
      <c r="K44" s="235"/>
      <c r="L44" s="131"/>
      <c r="M44" s="132"/>
      <c r="N44" s="133"/>
      <c r="O44" s="145"/>
      <c r="P44" s="146"/>
      <c r="Q44" s="147"/>
      <c r="R44" s="146"/>
      <c r="S44" s="146"/>
      <c r="T44" s="146"/>
      <c r="U44" s="146"/>
      <c r="V44" s="146"/>
      <c r="W44" s="146"/>
      <c r="X44" s="146"/>
      <c r="Y44" s="148">
        <v>10</v>
      </c>
      <c r="Z44" s="148" t="s">
        <v>7</v>
      </c>
      <c r="AA44" s="148">
        <v>8</v>
      </c>
      <c r="AB44" s="134"/>
      <c r="AC44" s="135"/>
      <c r="AD44" s="124"/>
      <c r="AE44" s="134"/>
      <c r="AF44" s="124"/>
      <c r="AG44" s="124"/>
      <c r="AH44" s="30"/>
      <c r="AI44" s="30"/>
      <c r="AJ44" s="30"/>
      <c r="AK44" s="30"/>
      <c r="AL44" s="30"/>
    </row>
    <row r="45" spans="1:41" ht="25.05" customHeight="1" thickBot="1" x14ac:dyDescent="0.45">
      <c r="A45" s="124"/>
      <c r="B45" s="124"/>
      <c r="C45" s="236"/>
      <c r="D45" s="236"/>
      <c r="E45" s="236"/>
      <c r="F45" s="236"/>
      <c r="G45" s="236"/>
      <c r="H45" s="236"/>
      <c r="I45" s="236"/>
      <c r="J45" s="236"/>
      <c r="K45" s="236"/>
      <c r="L45" s="136"/>
      <c r="M45" s="124"/>
      <c r="N45" s="137"/>
      <c r="O45" s="163"/>
      <c r="P45" s="164"/>
      <c r="Q45" s="165"/>
      <c r="R45" s="166"/>
      <c r="S45" s="166"/>
      <c r="T45" s="166"/>
      <c r="U45" s="166"/>
      <c r="V45" s="166"/>
      <c r="W45" s="166"/>
      <c r="X45" s="164"/>
      <c r="Y45" s="160">
        <f>SUM(Y43:Y44)</f>
        <v>18</v>
      </c>
      <c r="Z45" s="161" t="s">
        <v>7</v>
      </c>
      <c r="AA45" s="162">
        <f>SUM(AA43:AA44)</f>
        <v>20</v>
      </c>
      <c r="AB45" s="137"/>
      <c r="AC45" s="135"/>
      <c r="AD45" s="124"/>
      <c r="AE45" s="137"/>
      <c r="AF45" s="124"/>
      <c r="AG45" s="124"/>
      <c r="AH45" s="30"/>
      <c r="AI45" s="30"/>
      <c r="AJ45" s="30"/>
      <c r="AK45" s="30"/>
      <c r="AL45" s="30"/>
    </row>
    <row r="46" spans="1:41" ht="25.05" customHeight="1" thickBot="1" x14ac:dyDescent="0.45">
      <c r="A46" s="124" t="s">
        <v>28</v>
      </c>
      <c r="B46" s="130" t="s">
        <v>29</v>
      </c>
      <c r="C46" s="231" t="str">
        <f>B6</f>
        <v>SUMMER (Lotka, Ema Bo., Bety, Kája)</v>
      </c>
      <c r="D46" s="232"/>
      <c r="E46" s="232"/>
      <c r="F46" s="233"/>
      <c r="G46" s="236"/>
      <c r="H46" s="237" t="str">
        <f>B10</f>
        <v>NEŘEŠ TO (Ema Ba., Lucie,Tamča)</v>
      </c>
      <c r="I46" s="238"/>
      <c r="J46" s="238"/>
      <c r="K46" s="239"/>
      <c r="L46" s="136"/>
      <c r="M46" s="124"/>
      <c r="N46" s="133"/>
      <c r="O46" s="150">
        <v>0</v>
      </c>
      <c r="P46" s="141" t="s">
        <v>7</v>
      </c>
      <c r="Q46" s="151">
        <v>2</v>
      </c>
      <c r="R46" s="154" t="s">
        <v>43</v>
      </c>
      <c r="S46" s="143"/>
      <c r="T46" s="143"/>
      <c r="U46" s="143"/>
      <c r="V46" s="143"/>
      <c r="W46" s="155"/>
      <c r="X46" s="146"/>
      <c r="Y46" s="152">
        <v>8</v>
      </c>
      <c r="Z46" s="143" t="s">
        <v>7</v>
      </c>
      <c r="AA46" s="152">
        <v>10</v>
      </c>
      <c r="AB46" s="134"/>
      <c r="AC46" s="135">
        <v>3</v>
      </c>
      <c r="AD46" s="124"/>
      <c r="AE46" s="134"/>
      <c r="AF46" s="124"/>
      <c r="AG46" s="124"/>
      <c r="AH46" s="30" t="s">
        <v>64</v>
      </c>
      <c r="AI46" s="30"/>
      <c r="AJ46" s="30" t="s">
        <v>52</v>
      </c>
      <c r="AK46" s="30"/>
      <c r="AL46" s="30"/>
      <c r="AM46" s="26" t="s">
        <v>75</v>
      </c>
      <c r="AO46" s="26" t="s">
        <v>70</v>
      </c>
    </row>
    <row r="47" spans="1:41" ht="25.05" customHeight="1" thickBot="1" x14ac:dyDescent="0.45">
      <c r="A47" s="124"/>
      <c r="B47" s="130"/>
      <c r="C47" s="235"/>
      <c r="D47" s="235"/>
      <c r="E47" s="235"/>
      <c r="F47" s="235"/>
      <c r="G47" s="236"/>
      <c r="H47" s="240"/>
      <c r="I47" s="240"/>
      <c r="J47" s="240"/>
      <c r="K47" s="240"/>
      <c r="L47" s="136"/>
      <c r="M47" s="124"/>
      <c r="N47" s="133"/>
      <c r="O47" s="145"/>
      <c r="P47" s="146"/>
      <c r="Q47" s="147"/>
      <c r="R47" s="146"/>
      <c r="S47" s="146"/>
      <c r="T47" s="146"/>
      <c r="U47" s="146"/>
      <c r="V47" s="146"/>
      <c r="W47" s="146"/>
      <c r="X47" s="146"/>
      <c r="Y47" s="148">
        <v>6</v>
      </c>
      <c r="Z47" s="148" t="s">
        <v>7</v>
      </c>
      <c r="AA47" s="148">
        <v>7</v>
      </c>
      <c r="AB47" s="134"/>
      <c r="AC47" s="135"/>
      <c r="AD47" s="124"/>
      <c r="AE47" s="134"/>
      <c r="AF47" s="124"/>
      <c r="AG47" s="124"/>
      <c r="AH47" s="30"/>
      <c r="AI47" s="30"/>
      <c r="AJ47" s="30"/>
      <c r="AK47" s="30"/>
      <c r="AL47" s="30"/>
    </row>
    <row r="48" spans="1:41" ht="25.05" customHeight="1" thickBot="1" x14ac:dyDescent="0.45">
      <c r="A48" s="124"/>
      <c r="B48" s="130"/>
      <c r="C48" s="236"/>
      <c r="D48" s="236"/>
      <c r="E48" s="236"/>
      <c r="F48" s="236"/>
      <c r="G48" s="236"/>
      <c r="H48" s="236"/>
      <c r="I48" s="236"/>
      <c r="J48" s="236"/>
      <c r="K48" s="236"/>
      <c r="L48" s="136"/>
      <c r="M48" s="124"/>
      <c r="N48" s="137"/>
      <c r="O48" s="163"/>
      <c r="P48" s="164"/>
      <c r="Q48" s="165"/>
      <c r="R48" s="166"/>
      <c r="S48" s="166"/>
      <c r="T48" s="166"/>
      <c r="U48" s="166"/>
      <c r="V48" s="166"/>
      <c r="W48" s="166"/>
      <c r="X48" s="164"/>
      <c r="Y48" s="160">
        <f>SUM(Y46:Y47)</f>
        <v>14</v>
      </c>
      <c r="Z48" s="161" t="s">
        <v>7</v>
      </c>
      <c r="AA48" s="162">
        <f>SUM(AA46:AA47)</f>
        <v>17</v>
      </c>
      <c r="AB48" s="137"/>
      <c r="AC48" s="135"/>
      <c r="AD48" s="124"/>
      <c r="AE48" s="137"/>
      <c r="AF48" s="124"/>
      <c r="AG48" s="124"/>
      <c r="AH48" s="30"/>
      <c r="AI48" s="30"/>
      <c r="AJ48" s="131"/>
      <c r="AK48" s="30"/>
      <c r="AL48" s="30"/>
    </row>
    <row r="49" spans="1:41" ht="25.05" customHeight="1" thickBot="1" x14ac:dyDescent="0.45">
      <c r="A49" s="124" t="s">
        <v>30</v>
      </c>
      <c r="B49" s="130" t="s">
        <v>31</v>
      </c>
      <c r="C49" s="241" t="str">
        <f>B2</f>
        <v>Mezerník (Elen, Kamča, Kája)</v>
      </c>
      <c r="D49" s="242"/>
      <c r="E49" s="242"/>
      <c r="F49" s="243"/>
      <c r="G49" s="236"/>
      <c r="H49" s="231" t="str">
        <f>B14</f>
        <v>J.ELITA (Anička, Aňa,Natka)</v>
      </c>
      <c r="I49" s="232"/>
      <c r="J49" s="232"/>
      <c r="K49" s="233"/>
      <c r="L49" s="136"/>
      <c r="M49" s="124"/>
      <c r="N49" s="133"/>
      <c r="O49" s="150">
        <v>2</v>
      </c>
      <c r="P49" s="141" t="s">
        <v>7</v>
      </c>
      <c r="Q49" s="151">
        <v>0</v>
      </c>
      <c r="R49" s="154" t="s">
        <v>42</v>
      </c>
      <c r="S49" s="143"/>
      <c r="T49" s="143"/>
      <c r="U49" s="143"/>
      <c r="V49" s="143"/>
      <c r="W49" s="155"/>
      <c r="X49" s="146"/>
      <c r="Y49" s="152">
        <v>11</v>
      </c>
      <c r="Z49" s="143" t="s">
        <v>7</v>
      </c>
      <c r="AA49" s="152">
        <v>7</v>
      </c>
      <c r="AB49" s="134"/>
      <c r="AC49" s="135">
        <v>4</v>
      </c>
      <c r="AD49" s="124"/>
      <c r="AE49" s="134"/>
      <c r="AF49" s="124"/>
      <c r="AG49" s="124"/>
      <c r="AH49" s="30" t="s">
        <v>65</v>
      </c>
      <c r="AI49" s="30"/>
      <c r="AJ49" s="30" t="s">
        <v>66</v>
      </c>
      <c r="AK49" s="30"/>
      <c r="AL49" s="30"/>
      <c r="AM49" s="26" t="s">
        <v>74</v>
      </c>
      <c r="AO49" s="26" t="s">
        <v>68</v>
      </c>
    </row>
    <row r="50" spans="1:41" ht="25.05" customHeight="1" thickBot="1" x14ac:dyDescent="0.45">
      <c r="A50" s="124"/>
      <c r="B50" s="130"/>
      <c r="C50" s="244"/>
      <c r="D50" s="244"/>
      <c r="E50" s="244"/>
      <c r="F50" s="244"/>
      <c r="G50" s="236"/>
      <c r="H50" s="235"/>
      <c r="I50" s="235"/>
      <c r="J50" s="235"/>
      <c r="K50" s="235"/>
      <c r="L50" s="136"/>
      <c r="M50" s="124"/>
      <c r="N50" s="133"/>
      <c r="O50" s="145"/>
      <c r="P50" s="146"/>
      <c r="Q50" s="147"/>
      <c r="R50" s="146"/>
      <c r="S50" s="146"/>
      <c r="T50" s="146"/>
      <c r="U50" s="146"/>
      <c r="V50" s="146"/>
      <c r="W50" s="146"/>
      <c r="X50" s="146"/>
      <c r="Y50" s="148">
        <v>9</v>
      </c>
      <c r="Z50" s="148" t="s">
        <v>7</v>
      </c>
      <c r="AA50" s="148">
        <v>5</v>
      </c>
      <c r="AB50" s="134"/>
      <c r="AC50" s="135"/>
      <c r="AD50" s="124"/>
      <c r="AE50" s="134"/>
      <c r="AF50" s="124"/>
      <c r="AG50" s="124"/>
      <c r="AH50" s="30"/>
      <c r="AI50" s="30"/>
      <c r="AJ50" s="30"/>
      <c r="AK50" s="30"/>
      <c r="AL50" s="30"/>
    </row>
    <row r="51" spans="1:41" ht="25.05" customHeight="1" thickBot="1" x14ac:dyDescent="0.45">
      <c r="A51" s="124"/>
      <c r="B51" s="130"/>
      <c r="C51" s="236"/>
      <c r="D51" s="236"/>
      <c r="E51" s="236"/>
      <c r="F51" s="236"/>
      <c r="G51" s="236"/>
      <c r="H51" s="236"/>
      <c r="I51" s="236"/>
      <c r="J51" s="236"/>
      <c r="K51" s="236"/>
      <c r="L51" s="136"/>
      <c r="M51" s="124"/>
      <c r="N51" s="137"/>
      <c r="O51" s="163"/>
      <c r="P51" s="164"/>
      <c r="Q51" s="165"/>
      <c r="R51" s="166"/>
      <c r="S51" s="166"/>
      <c r="T51" s="166"/>
      <c r="U51" s="166"/>
      <c r="V51" s="166"/>
      <c r="W51" s="166"/>
      <c r="X51" s="164"/>
      <c r="Y51" s="160">
        <f>SUM(Y49:Y50)</f>
        <v>20</v>
      </c>
      <c r="Z51" s="161" t="s">
        <v>7</v>
      </c>
      <c r="AA51" s="162">
        <f>SUM(AA49:AA50)</f>
        <v>12</v>
      </c>
      <c r="AB51" s="137"/>
      <c r="AC51" s="135"/>
      <c r="AD51" s="124"/>
      <c r="AE51" s="137"/>
      <c r="AF51" s="124"/>
      <c r="AG51" s="124"/>
      <c r="AH51" s="30"/>
      <c r="AI51" s="30"/>
      <c r="AJ51" s="30"/>
      <c r="AK51" s="30"/>
      <c r="AL51" s="30"/>
    </row>
    <row r="52" spans="1:41" ht="25.05" customHeight="1" thickBot="1" x14ac:dyDescent="0.45">
      <c r="A52" s="124" t="s">
        <v>32</v>
      </c>
      <c r="B52" s="130" t="s">
        <v>33</v>
      </c>
      <c r="C52" s="237" t="str">
        <f>B18</f>
        <v>ŠTO (Radion, Standa, Honza)</v>
      </c>
      <c r="D52" s="238"/>
      <c r="E52" s="238"/>
      <c r="F52" s="239"/>
      <c r="G52" s="236"/>
      <c r="H52" s="237" t="str">
        <f>B2</f>
        <v>Mezerník (Elen, Kamča, Kája)</v>
      </c>
      <c r="I52" s="238"/>
      <c r="J52" s="238"/>
      <c r="K52" s="239"/>
      <c r="L52" s="136"/>
      <c r="M52" s="124"/>
      <c r="N52" s="133"/>
      <c r="O52" s="150">
        <v>1</v>
      </c>
      <c r="P52" s="141" t="s">
        <v>7</v>
      </c>
      <c r="Q52" s="151">
        <v>1</v>
      </c>
      <c r="R52" s="154" t="s">
        <v>44</v>
      </c>
      <c r="S52" s="143"/>
      <c r="T52" s="143"/>
      <c r="U52" s="143"/>
      <c r="V52" s="143"/>
      <c r="W52" s="155"/>
      <c r="X52" s="146"/>
      <c r="Y52" s="152">
        <v>5</v>
      </c>
      <c r="Z52" s="143" t="s">
        <v>7</v>
      </c>
      <c r="AA52" s="152">
        <v>13</v>
      </c>
      <c r="AB52" s="134"/>
      <c r="AC52" s="135">
        <v>3</v>
      </c>
      <c r="AD52" s="124"/>
      <c r="AE52" s="134"/>
      <c r="AF52" s="124"/>
      <c r="AG52" s="124"/>
      <c r="AH52" s="30" t="s">
        <v>62</v>
      </c>
      <c r="AI52" s="30"/>
      <c r="AJ52" s="30"/>
      <c r="AK52" s="30"/>
      <c r="AL52" s="30"/>
      <c r="AM52" s="26" t="s">
        <v>76</v>
      </c>
      <c r="AO52" s="26" t="s">
        <v>77</v>
      </c>
    </row>
    <row r="53" spans="1:41" ht="25.05" customHeight="1" thickBot="1" x14ac:dyDescent="0.45">
      <c r="A53" s="124"/>
      <c r="B53" s="130"/>
      <c r="C53" s="240"/>
      <c r="D53" s="240"/>
      <c r="E53" s="240"/>
      <c r="F53" s="240"/>
      <c r="G53" s="236"/>
      <c r="H53" s="240"/>
      <c r="I53" s="240"/>
      <c r="J53" s="240"/>
      <c r="K53" s="240"/>
      <c r="L53" s="136"/>
      <c r="M53" s="124"/>
      <c r="N53" s="133"/>
      <c r="O53" s="145"/>
      <c r="P53" s="146"/>
      <c r="Q53" s="147"/>
      <c r="R53" s="146"/>
      <c r="S53" s="146"/>
      <c r="T53" s="146"/>
      <c r="U53" s="146"/>
      <c r="V53" s="146"/>
      <c r="W53" s="146"/>
      <c r="X53" s="146"/>
      <c r="Y53" s="148">
        <v>9</v>
      </c>
      <c r="Z53" s="148" t="s">
        <v>7</v>
      </c>
      <c r="AA53" s="148">
        <v>5</v>
      </c>
      <c r="AB53" s="134"/>
      <c r="AC53" s="135"/>
      <c r="AD53" s="124"/>
      <c r="AE53" s="134"/>
      <c r="AF53" s="124"/>
      <c r="AG53" s="124"/>
      <c r="AH53" s="30"/>
      <c r="AI53" s="30"/>
      <c r="AJ53" s="30"/>
      <c r="AK53" s="30"/>
      <c r="AL53" s="30"/>
    </row>
    <row r="54" spans="1:41" ht="25.05" customHeight="1" thickBot="1" x14ac:dyDescent="0.45">
      <c r="A54" s="124"/>
      <c r="B54" s="130"/>
      <c r="C54" s="236"/>
      <c r="D54" s="236"/>
      <c r="E54" s="236"/>
      <c r="F54" s="236"/>
      <c r="G54" s="236"/>
      <c r="H54" s="236"/>
      <c r="I54" s="236"/>
      <c r="J54" s="236"/>
      <c r="K54" s="236"/>
      <c r="L54" s="136"/>
      <c r="M54" s="124"/>
      <c r="N54" s="137"/>
      <c r="O54" s="163"/>
      <c r="P54" s="164"/>
      <c r="Q54" s="165"/>
      <c r="R54" s="166"/>
      <c r="S54" s="166"/>
      <c r="T54" s="166"/>
      <c r="U54" s="166"/>
      <c r="V54" s="166"/>
      <c r="W54" s="166"/>
      <c r="X54" s="164"/>
      <c r="Y54" s="160">
        <f>SUM(Y52:Y53)</f>
        <v>14</v>
      </c>
      <c r="Z54" s="161" t="s">
        <v>7</v>
      </c>
      <c r="AA54" s="162">
        <f>SUM(AA52:AA53)</f>
        <v>18</v>
      </c>
      <c r="AB54" s="137"/>
      <c r="AC54" s="135"/>
      <c r="AD54" s="124"/>
      <c r="AE54" s="137"/>
      <c r="AF54" s="124"/>
      <c r="AG54" s="124"/>
      <c r="AH54" s="30"/>
      <c r="AI54" s="30"/>
      <c r="AJ54" s="131"/>
      <c r="AK54" s="30"/>
      <c r="AL54" s="30"/>
    </row>
    <row r="55" spans="1:41" ht="25.05" customHeight="1" thickBot="1" x14ac:dyDescent="0.45">
      <c r="A55" s="124" t="s">
        <v>34</v>
      </c>
      <c r="B55" s="130" t="s">
        <v>35</v>
      </c>
      <c r="C55" s="237" t="str">
        <f>B14</f>
        <v>J.ELITA (Anička, Aňa,Natka)</v>
      </c>
      <c r="D55" s="238"/>
      <c r="E55" s="238"/>
      <c r="F55" s="239"/>
      <c r="G55" s="236"/>
      <c r="H55" s="245" t="str">
        <f>B6</f>
        <v>SUMMER (Lotka, Ema Bo., Bety, Kája)</v>
      </c>
      <c r="I55" s="245"/>
      <c r="J55" s="245"/>
      <c r="K55" s="245"/>
      <c r="L55" s="136"/>
      <c r="M55" s="124"/>
      <c r="N55" s="133"/>
      <c r="O55" s="150">
        <v>0</v>
      </c>
      <c r="P55" s="141" t="s">
        <v>7</v>
      </c>
      <c r="Q55" s="151">
        <v>2</v>
      </c>
      <c r="R55" s="154" t="s">
        <v>45</v>
      </c>
      <c r="S55" s="143"/>
      <c r="T55" s="143"/>
      <c r="U55" s="143"/>
      <c r="V55" s="143"/>
      <c r="W55" s="155"/>
      <c r="X55" s="146"/>
      <c r="Y55" s="152">
        <v>3</v>
      </c>
      <c r="Z55" s="143" t="s">
        <v>7</v>
      </c>
      <c r="AA55" s="152">
        <v>12</v>
      </c>
      <c r="AB55" s="134"/>
      <c r="AC55" s="135">
        <v>4</v>
      </c>
      <c r="AD55" s="124"/>
      <c r="AE55" s="134"/>
      <c r="AF55" s="124"/>
      <c r="AG55" s="124"/>
      <c r="AH55" s="30" t="s">
        <v>54</v>
      </c>
      <c r="AI55" s="30"/>
      <c r="AJ55" s="30" t="s">
        <v>67</v>
      </c>
      <c r="AK55" s="30"/>
      <c r="AL55" s="30"/>
      <c r="AM55" s="26" t="s">
        <v>68</v>
      </c>
      <c r="AO55" s="26" t="s">
        <v>69</v>
      </c>
    </row>
    <row r="56" spans="1:41" ht="25.05" customHeight="1" thickBot="1" x14ac:dyDescent="0.4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53">
        <v>6</v>
      </c>
      <c r="Z56" s="153" t="s">
        <v>7</v>
      </c>
      <c r="AA56" s="153">
        <v>8</v>
      </c>
      <c r="AB56" s="124"/>
      <c r="AC56" s="124"/>
      <c r="AD56" s="124"/>
      <c r="AE56" s="124"/>
      <c r="AF56" s="124"/>
      <c r="AG56" s="124"/>
      <c r="AH56" s="124"/>
      <c r="AI56" s="124"/>
      <c r="AJ56" s="30"/>
      <c r="AK56" s="30"/>
      <c r="AL56" s="30"/>
    </row>
    <row r="57" spans="1:41" ht="25.05" customHeight="1" thickBot="1" x14ac:dyDescent="0.3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1">
        <v>3</v>
      </c>
      <c r="Z57" s="172" t="s">
        <v>7</v>
      </c>
      <c r="AA57" s="173">
        <v>12</v>
      </c>
      <c r="AB57" s="116"/>
      <c r="AC57" s="116"/>
      <c r="AD57" s="116"/>
      <c r="AE57" s="116"/>
      <c r="AF57" s="116"/>
      <c r="AG57" s="116"/>
      <c r="AH57" s="116"/>
      <c r="AI57" s="116"/>
      <c r="AJ57" s="24"/>
      <c r="AK57" s="26"/>
    </row>
    <row r="58" spans="1:41" x14ac:dyDescent="0.3">
      <c r="A58" s="117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8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24"/>
      <c r="AK58" s="26"/>
    </row>
    <row r="59" spans="1:41" x14ac:dyDescent="0.3">
      <c r="A59" s="117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24"/>
      <c r="AK59" s="26"/>
    </row>
    <row r="60" spans="1:41" x14ac:dyDescent="0.3">
      <c r="A60" s="117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24"/>
      <c r="AK60" s="26"/>
    </row>
    <row r="61" spans="1:41" x14ac:dyDescent="0.3">
      <c r="A61" s="117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24"/>
      <c r="AK61" s="26"/>
    </row>
    <row r="62" spans="1:41" ht="17.399999999999999" x14ac:dyDescent="0.3">
      <c r="A62" s="174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26"/>
      <c r="AK62" s="26"/>
    </row>
    <row r="63" spans="1:41" ht="14.4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AA63" s="26"/>
      <c r="AD63" s="26"/>
      <c r="AF63" s="26"/>
      <c r="AG63" s="26"/>
      <c r="AJ63" s="26"/>
      <c r="AK63" s="26"/>
    </row>
    <row r="64" spans="1:41" ht="14.4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AA64" s="26"/>
      <c r="AD64" s="26"/>
      <c r="AF64" s="26"/>
      <c r="AG64" s="26"/>
      <c r="AJ64" s="26"/>
      <c r="AK64" s="26"/>
    </row>
  </sheetData>
  <mergeCells count="84">
    <mergeCell ref="AF2:AF5"/>
    <mergeCell ref="AG2:AG5"/>
    <mergeCell ref="U1:W1"/>
    <mergeCell ref="B2:B5"/>
    <mergeCell ref="X2:X5"/>
    <mergeCell ref="Y2:Y5"/>
    <mergeCell ref="Z2:Z5"/>
    <mergeCell ref="AA2:AA5"/>
    <mergeCell ref="A1:B1"/>
    <mergeCell ref="C1:E1"/>
    <mergeCell ref="F1:H1"/>
    <mergeCell ref="I1:K1"/>
    <mergeCell ref="L1:N1"/>
    <mergeCell ref="O1:Q1"/>
    <mergeCell ref="AB6:AB9"/>
    <mergeCell ref="AB2:AB5"/>
    <mergeCell ref="AC2:AC5"/>
    <mergeCell ref="AD2:AD5"/>
    <mergeCell ref="AE2:AE5"/>
    <mergeCell ref="B6:B9"/>
    <mergeCell ref="X6:X9"/>
    <mergeCell ref="Y6:Y9"/>
    <mergeCell ref="Z6:Z9"/>
    <mergeCell ref="AA6:AA9"/>
    <mergeCell ref="B10:B13"/>
    <mergeCell ref="X10:X13"/>
    <mergeCell ref="Y10:Y13"/>
    <mergeCell ref="Z10:Z13"/>
    <mergeCell ref="AA10:AA13"/>
    <mergeCell ref="AF10:AF13"/>
    <mergeCell ref="AG10:AG13"/>
    <mergeCell ref="AC6:AC9"/>
    <mergeCell ref="AD6:AD9"/>
    <mergeCell ref="AE6:AE9"/>
    <mergeCell ref="AF6:AF9"/>
    <mergeCell ref="AG6:AG9"/>
    <mergeCell ref="AB14:AB17"/>
    <mergeCell ref="AB10:AB13"/>
    <mergeCell ref="AC10:AC13"/>
    <mergeCell ref="AD10:AD13"/>
    <mergeCell ref="AE10:AE13"/>
    <mergeCell ref="B14:B17"/>
    <mergeCell ref="X14:X17"/>
    <mergeCell ref="Y14:Y17"/>
    <mergeCell ref="Z14:Z17"/>
    <mergeCell ref="AA14:AA17"/>
    <mergeCell ref="B18:B21"/>
    <mergeCell ref="X18:X21"/>
    <mergeCell ref="Y18:Y21"/>
    <mergeCell ref="Z18:Z21"/>
    <mergeCell ref="AA18:AA21"/>
    <mergeCell ref="AG18:AG21"/>
    <mergeCell ref="AC14:AC17"/>
    <mergeCell ref="AD14:AD17"/>
    <mergeCell ref="AE14:AE17"/>
    <mergeCell ref="AF14:AF17"/>
    <mergeCell ref="AG14:AG17"/>
    <mergeCell ref="AB18:AB21"/>
    <mergeCell ref="AC18:AC21"/>
    <mergeCell ref="AD18:AD21"/>
    <mergeCell ref="AE18:AE21"/>
    <mergeCell ref="AF18:AF21"/>
    <mergeCell ref="O27:Q27"/>
    <mergeCell ref="Y27:AA27"/>
    <mergeCell ref="C28:F28"/>
    <mergeCell ref="H28:K28"/>
    <mergeCell ref="C31:F31"/>
    <mergeCell ref="H31:K31"/>
    <mergeCell ref="C34:F34"/>
    <mergeCell ref="H34:K34"/>
    <mergeCell ref="C37:F37"/>
    <mergeCell ref="H37:K37"/>
    <mergeCell ref="C40:F40"/>
    <mergeCell ref="H40:K40"/>
    <mergeCell ref="C52:F52"/>
    <mergeCell ref="H52:K52"/>
    <mergeCell ref="C55:F55"/>
    <mergeCell ref="H55:K55"/>
    <mergeCell ref="C43:F43"/>
    <mergeCell ref="H43:K43"/>
    <mergeCell ref="C46:F46"/>
    <mergeCell ref="H46:K46"/>
    <mergeCell ref="C49:F49"/>
    <mergeCell ref="H49:K49"/>
  </mergeCells>
  <pageMargins left="0.7" right="0.7" top="0.75" bottom="0.75" header="0.3" footer="0.3"/>
  <pageSetup paperSize="9" scale="33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04A43-4815-46A7-B301-1E8F0A735838}">
  <dimension ref="A1:J9"/>
  <sheetViews>
    <sheetView workbookViewId="0">
      <selection activeCell="D7" sqref="D7"/>
    </sheetView>
  </sheetViews>
  <sheetFormatPr defaultRowHeight="14.4" x14ac:dyDescent="0.3"/>
  <cols>
    <col min="1" max="1" width="7.6640625" style="26" customWidth="1"/>
    <col min="2" max="2" width="24.6640625" style="26" customWidth="1"/>
    <col min="3" max="3" width="7" style="26" customWidth="1"/>
    <col min="4" max="4" width="26.44140625" style="26" customWidth="1"/>
    <col min="5" max="5" width="7.33203125" style="26" customWidth="1"/>
    <col min="6" max="6" width="25.21875" style="26" customWidth="1"/>
    <col min="7" max="7" width="7.88671875" style="26" customWidth="1"/>
    <col min="8" max="8" width="25.33203125" style="26" customWidth="1"/>
    <col min="9" max="9" width="7.44140625" style="26" customWidth="1"/>
    <col min="10" max="10" width="20.77734375" style="26" customWidth="1"/>
    <col min="11" max="16384" width="8.88671875" style="26"/>
  </cols>
  <sheetData>
    <row r="1" spans="1:10" ht="25.05" customHeight="1" x14ac:dyDescent="0.3">
      <c r="A1" s="230" t="s">
        <v>80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5.05" customHeight="1" x14ac:dyDescent="0.3">
      <c r="A2" s="177" t="s">
        <v>49</v>
      </c>
      <c r="B2" s="178" t="s">
        <v>52</v>
      </c>
      <c r="C2" s="177" t="s">
        <v>49</v>
      </c>
      <c r="D2" s="178" t="s">
        <v>58</v>
      </c>
      <c r="E2" s="177" t="s">
        <v>49</v>
      </c>
      <c r="F2" s="179" t="s">
        <v>68</v>
      </c>
      <c r="G2" s="177" t="s">
        <v>49</v>
      </c>
      <c r="H2" s="179" t="s">
        <v>81</v>
      </c>
      <c r="I2" s="177" t="s">
        <v>49</v>
      </c>
      <c r="J2" s="180" t="s">
        <v>69</v>
      </c>
    </row>
    <row r="3" spans="1:10" ht="25.05" customHeight="1" x14ac:dyDescent="0.3">
      <c r="A3" s="181">
        <v>1</v>
      </c>
      <c r="B3" s="181" t="s">
        <v>84</v>
      </c>
      <c r="C3" s="181">
        <v>1</v>
      </c>
      <c r="D3" s="181" t="s">
        <v>86</v>
      </c>
      <c r="E3" s="181">
        <v>1</v>
      </c>
      <c r="F3" s="181" t="s">
        <v>90</v>
      </c>
      <c r="G3" s="181">
        <v>1</v>
      </c>
      <c r="H3" s="181" t="s">
        <v>82</v>
      </c>
      <c r="I3" s="181">
        <v>1</v>
      </c>
      <c r="J3" s="181" t="s">
        <v>94</v>
      </c>
    </row>
    <row r="4" spans="1:10" ht="25.05" customHeight="1" x14ac:dyDescent="0.3">
      <c r="A4" s="181">
        <v>2</v>
      </c>
      <c r="B4" s="181" t="s">
        <v>85</v>
      </c>
      <c r="C4" s="181">
        <v>2</v>
      </c>
      <c r="D4" s="181" t="s">
        <v>87</v>
      </c>
      <c r="E4" s="181">
        <v>2</v>
      </c>
      <c r="F4" s="181" t="s">
        <v>91</v>
      </c>
      <c r="G4" s="181">
        <v>2</v>
      </c>
      <c r="H4" s="181" t="s">
        <v>83</v>
      </c>
      <c r="I4" s="181">
        <v>2</v>
      </c>
      <c r="J4" s="181" t="s">
        <v>95</v>
      </c>
    </row>
    <row r="5" spans="1:10" ht="25.05" customHeight="1" x14ac:dyDescent="0.3">
      <c r="A5" s="181">
        <v>3</v>
      </c>
      <c r="B5" s="181" t="s">
        <v>104</v>
      </c>
      <c r="C5" s="181">
        <v>3</v>
      </c>
      <c r="D5" s="181" t="s">
        <v>88</v>
      </c>
      <c r="E5" s="181">
        <v>3</v>
      </c>
      <c r="F5" s="181" t="s">
        <v>92</v>
      </c>
      <c r="G5" s="181">
        <v>3</v>
      </c>
      <c r="H5" s="181" t="s">
        <v>93</v>
      </c>
      <c r="I5" s="181">
        <v>3</v>
      </c>
      <c r="J5" s="181" t="s">
        <v>96</v>
      </c>
    </row>
    <row r="6" spans="1:10" ht="25.05" customHeight="1" x14ac:dyDescent="0.3">
      <c r="A6" s="181">
        <v>4</v>
      </c>
      <c r="B6" s="181"/>
      <c r="C6" s="181">
        <v>4</v>
      </c>
      <c r="D6" s="181" t="s">
        <v>89</v>
      </c>
      <c r="E6" s="181">
        <v>4</v>
      </c>
      <c r="F6" s="181"/>
      <c r="G6" s="181">
        <v>4</v>
      </c>
      <c r="H6" s="181"/>
      <c r="I6" s="181">
        <v>4</v>
      </c>
      <c r="J6" s="181"/>
    </row>
    <row r="7" spans="1:10" ht="25.05" customHeight="1" x14ac:dyDescent="0.3">
      <c r="A7" s="181">
        <v>5</v>
      </c>
      <c r="B7" s="181"/>
      <c r="C7" s="181">
        <v>5</v>
      </c>
      <c r="D7" s="181"/>
      <c r="E7" s="181">
        <v>5</v>
      </c>
      <c r="F7" s="181"/>
      <c r="G7" s="181">
        <v>5</v>
      </c>
      <c r="H7" s="181"/>
      <c r="I7" s="181">
        <v>5</v>
      </c>
      <c r="J7" s="181"/>
    </row>
    <row r="8" spans="1:10" ht="25.05" customHeight="1" thickBot="1" x14ac:dyDescent="0.35">
      <c r="A8" s="181">
        <v>6</v>
      </c>
      <c r="B8" s="182"/>
      <c r="C8" s="181">
        <v>6</v>
      </c>
      <c r="D8" s="181"/>
      <c r="E8" s="181">
        <v>6</v>
      </c>
      <c r="F8" s="181"/>
      <c r="G8" s="181">
        <v>6</v>
      </c>
      <c r="H8" s="181"/>
      <c r="I8" s="181">
        <v>6</v>
      </c>
      <c r="J8" s="181"/>
    </row>
    <row r="9" spans="1:10" ht="25.05" customHeight="1" thickBot="1" x14ac:dyDescent="0.35">
      <c r="A9" s="183" t="s">
        <v>50</v>
      </c>
      <c r="B9" s="184"/>
      <c r="C9" s="184" t="s">
        <v>50</v>
      </c>
      <c r="D9" s="184"/>
      <c r="E9" s="184" t="s">
        <v>50</v>
      </c>
      <c r="F9" s="184"/>
      <c r="G9" s="184" t="s">
        <v>50</v>
      </c>
      <c r="H9" s="184"/>
      <c r="I9" s="184" t="s">
        <v>50</v>
      </c>
      <c r="J9" s="185"/>
    </row>
  </sheetData>
  <mergeCells count="1">
    <mergeCell ref="A1:J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2.kolo</vt:lpstr>
      <vt:lpstr>Soupisky</vt:lpstr>
      <vt:lpstr>'2.kolo'!Oblast_tisku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Volejbal</dc:creator>
  <cp:lastModifiedBy>Šárka</cp:lastModifiedBy>
  <cp:lastPrinted>2021-10-13T19:46:51Z</cp:lastPrinted>
  <dcterms:created xsi:type="dcterms:W3CDTF">2018-09-12T05:53:40Z</dcterms:created>
  <dcterms:modified xsi:type="dcterms:W3CDTF">2022-07-25T20:48:00Z</dcterms:modified>
</cp:coreProperties>
</file>