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OLEJBAL\2016_2017\BARVY\"/>
    </mc:Choice>
  </mc:AlternateContent>
  <bookViews>
    <workbookView xWindow="0" yWindow="0" windowWidth="24000" windowHeight="9510" activeTab="39"/>
  </bookViews>
  <sheets>
    <sheet name="INFO" sheetId="1" r:id="rId1"/>
    <sheet name="herní systém" sheetId="2" r:id="rId2"/>
    <sheet name="Ž a" sheetId="19" r:id="rId3"/>
    <sheet name="Ž b" sheetId="20" r:id="rId4"/>
    <sheet name="Ž c" sheetId="21" r:id="rId5"/>
    <sheet name="Ž d" sheetId="22" r:id="rId6"/>
    <sheet name="Ž 1.-4." sheetId="23" r:id="rId7"/>
    <sheet name="Ž 5.-8." sheetId="24" r:id="rId8"/>
    <sheet name="Ž 9.-12." sheetId="25" r:id="rId9"/>
    <sheet name="Ž 13.-16." sheetId="26" r:id="rId10"/>
    <sheet name="O a" sheetId="35" r:id="rId11"/>
    <sheet name="O b" sheetId="36" r:id="rId12"/>
    <sheet name="O c" sheetId="37" r:id="rId13"/>
    <sheet name="O d" sheetId="38" r:id="rId14"/>
    <sheet name="O 1.-5." sheetId="31" r:id="rId15"/>
    <sheet name="O 6.-10." sheetId="32" r:id="rId16"/>
    <sheet name="O 11.-15." sheetId="33" r:id="rId17"/>
    <sheet name="O 16.-20." sheetId="34" r:id="rId18"/>
    <sheet name="Č a" sheetId="39" r:id="rId19"/>
    <sheet name="Č b" sheetId="40" r:id="rId20"/>
    <sheet name="Č c" sheetId="41" r:id="rId21"/>
    <sheet name="Č 1.-5." sheetId="42" r:id="rId22"/>
    <sheet name="Č 6.-10." sheetId="43" r:id="rId23"/>
    <sheet name="Č 11.-15." sheetId="44" r:id="rId24"/>
    <sheet name="OČ A" sheetId="11" r:id="rId25"/>
    <sheet name="OČ B" sheetId="12" r:id="rId26"/>
    <sheet name="OČ C" sheetId="13" r:id="rId27"/>
    <sheet name="OČ D" sheetId="14" r:id="rId28"/>
    <sheet name="OČ 4A" sheetId="3" r:id="rId29"/>
    <sheet name="OČ 4B " sheetId="4" r:id="rId30"/>
    <sheet name="OČ 4C" sheetId="5" r:id="rId31"/>
    <sheet name="OČ 4D" sheetId="6" r:id="rId32"/>
    <sheet name="M A" sheetId="15" r:id="rId33"/>
    <sheet name="M B" sheetId="16" r:id="rId34"/>
    <sheet name="M C" sheetId="17" r:id="rId35"/>
    <sheet name="M D" sheetId="18" r:id="rId36"/>
    <sheet name="modrá 4A" sheetId="7" r:id="rId37"/>
    <sheet name="modrá 4B" sheetId="8" r:id="rId38"/>
    <sheet name="modrá 4C" sheetId="9" r:id="rId39"/>
    <sheet name="modrá 4D" sheetId="10" r:id="rId4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4" l="1"/>
  <c r="F2" i="44"/>
  <c r="I2" i="44"/>
  <c r="L2" i="44"/>
  <c r="O2" i="44"/>
  <c r="R3" i="44"/>
  <c r="T3" i="44"/>
  <c r="V3" i="44"/>
  <c r="W3" i="44"/>
  <c r="C4" i="44"/>
  <c r="R4" i="44" s="1"/>
  <c r="E4" i="44"/>
  <c r="V4" i="44" s="1"/>
  <c r="T4" i="44"/>
  <c r="W4" i="44" s="1"/>
  <c r="C5" i="44"/>
  <c r="E5" i="44"/>
  <c r="R5" i="44" s="1"/>
  <c r="F5" i="44"/>
  <c r="H5" i="44"/>
  <c r="V5" i="44" s="1"/>
  <c r="T5" i="44"/>
  <c r="C6" i="44"/>
  <c r="E6" i="44"/>
  <c r="R6" i="44" s="1"/>
  <c r="F6" i="44"/>
  <c r="H6" i="44"/>
  <c r="V6" i="44" s="1"/>
  <c r="W6" i="44" s="1"/>
  <c r="I6" i="44"/>
  <c r="K6" i="44"/>
  <c r="T6" i="44"/>
  <c r="C7" i="44"/>
  <c r="E7" i="44"/>
  <c r="R7" i="44" s="1"/>
  <c r="F7" i="44"/>
  <c r="H7" i="44"/>
  <c r="V7" i="44" s="1"/>
  <c r="W7" i="44" s="1"/>
  <c r="I7" i="44"/>
  <c r="K7" i="44"/>
  <c r="L7" i="44"/>
  <c r="N7" i="44"/>
  <c r="T7" i="44"/>
  <c r="C2" i="43"/>
  <c r="F2" i="43"/>
  <c r="I2" i="43"/>
  <c r="L2" i="43"/>
  <c r="O2" i="43"/>
  <c r="R3" i="43"/>
  <c r="T3" i="43"/>
  <c r="V3" i="43"/>
  <c r="W3" i="43" s="1"/>
  <c r="C4" i="43"/>
  <c r="T4" i="43" s="1"/>
  <c r="W4" i="43" s="1"/>
  <c r="E4" i="43"/>
  <c r="V4" i="43"/>
  <c r="C5" i="43"/>
  <c r="T5" i="43" s="1"/>
  <c r="W5" i="43" s="1"/>
  <c r="E5" i="43"/>
  <c r="F5" i="43"/>
  <c r="R5" i="43" s="1"/>
  <c r="H5" i="43"/>
  <c r="V5" i="43"/>
  <c r="C6" i="43"/>
  <c r="T6" i="43" s="1"/>
  <c r="W6" i="43" s="1"/>
  <c r="E6" i="43"/>
  <c r="F6" i="43"/>
  <c r="H6" i="43"/>
  <c r="I6" i="43"/>
  <c r="K6" i="43"/>
  <c r="R6" i="43"/>
  <c r="V6" i="43"/>
  <c r="C7" i="43"/>
  <c r="T7" i="43" s="1"/>
  <c r="W7" i="43" s="1"/>
  <c r="E7" i="43"/>
  <c r="F7" i="43"/>
  <c r="H7" i="43"/>
  <c r="I7" i="43"/>
  <c r="K7" i="43"/>
  <c r="L7" i="43"/>
  <c r="N7" i="43"/>
  <c r="R7" i="43"/>
  <c r="V7" i="43"/>
  <c r="C2" i="42"/>
  <c r="F2" i="42"/>
  <c r="I2" i="42"/>
  <c r="L2" i="42"/>
  <c r="O2" i="42"/>
  <c r="R3" i="42"/>
  <c r="T3" i="42"/>
  <c r="V3" i="42"/>
  <c r="W3" i="42"/>
  <c r="C4" i="42"/>
  <c r="E4" i="42"/>
  <c r="R4" i="42" s="1"/>
  <c r="T4" i="42"/>
  <c r="C5" i="42"/>
  <c r="E5" i="42"/>
  <c r="R5" i="42" s="1"/>
  <c r="F5" i="42"/>
  <c r="H5" i="42"/>
  <c r="V5" i="42" s="1"/>
  <c r="T5" i="42"/>
  <c r="W5" i="42" s="1"/>
  <c r="C6" i="42"/>
  <c r="R6" i="42" s="1"/>
  <c r="E6" i="42"/>
  <c r="F6" i="42"/>
  <c r="H6" i="42"/>
  <c r="V6" i="42" s="1"/>
  <c r="W6" i="42" s="1"/>
  <c r="I6" i="42"/>
  <c r="K6" i="42"/>
  <c r="T6" i="42"/>
  <c r="C7" i="42"/>
  <c r="E7" i="42"/>
  <c r="R7" i="42" s="1"/>
  <c r="F7" i="42"/>
  <c r="H7" i="42"/>
  <c r="V7" i="42" s="1"/>
  <c r="W7" i="42" s="1"/>
  <c r="I7" i="42"/>
  <c r="K7" i="42"/>
  <c r="L7" i="42"/>
  <c r="N7" i="42"/>
  <c r="T7" i="42"/>
  <c r="C2" i="41"/>
  <c r="F2" i="41"/>
  <c r="I2" i="41"/>
  <c r="L2" i="41"/>
  <c r="O2" i="41"/>
  <c r="R3" i="41"/>
  <c r="T3" i="41"/>
  <c r="V3" i="41"/>
  <c r="W3" i="41"/>
  <c r="C4" i="41"/>
  <c r="R4" i="41" s="1"/>
  <c r="E4" i="41"/>
  <c r="V4" i="41" s="1"/>
  <c r="T4" i="41"/>
  <c r="W4" i="41" s="1"/>
  <c r="C5" i="41"/>
  <c r="E5" i="41"/>
  <c r="R5" i="41" s="1"/>
  <c r="F5" i="41"/>
  <c r="H5" i="41"/>
  <c r="V5" i="41" s="1"/>
  <c r="T5" i="41"/>
  <c r="C6" i="41"/>
  <c r="E6" i="41"/>
  <c r="R6" i="41" s="1"/>
  <c r="F6" i="41"/>
  <c r="H6" i="41"/>
  <c r="V6" i="41" s="1"/>
  <c r="W6" i="41" s="1"/>
  <c r="I6" i="41"/>
  <c r="K6" i="41"/>
  <c r="T6" i="41"/>
  <c r="C7" i="41"/>
  <c r="E7" i="41"/>
  <c r="R7" i="41" s="1"/>
  <c r="F7" i="41"/>
  <c r="H7" i="41"/>
  <c r="V7" i="41" s="1"/>
  <c r="I7" i="41"/>
  <c r="K7" i="41"/>
  <c r="L7" i="41"/>
  <c r="N7" i="41"/>
  <c r="T7" i="41"/>
  <c r="C2" i="40"/>
  <c r="F2" i="40"/>
  <c r="I2" i="40"/>
  <c r="L2" i="40"/>
  <c r="O2" i="40"/>
  <c r="R3" i="40"/>
  <c r="T3" i="40"/>
  <c r="V3" i="40"/>
  <c r="W3" i="40" s="1"/>
  <c r="C4" i="40"/>
  <c r="R4" i="40" s="1"/>
  <c r="E4" i="40"/>
  <c r="V4" i="40"/>
  <c r="C5" i="40"/>
  <c r="T5" i="40" s="1"/>
  <c r="W5" i="40" s="1"/>
  <c r="E5" i="40"/>
  <c r="F5" i="40"/>
  <c r="R5" i="40" s="1"/>
  <c r="H5" i="40"/>
  <c r="V5" i="40"/>
  <c r="C6" i="40"/>
  <c r="T6" i="40" s="1"/>
  <c r="W6" i="40" s="1"/>
  <c r="E6" i="40"/>
  <c r="F6" i="40"/>
  <c r="H6" i="40"/>
  <c r="I6" i="40"/>
  <c r="K6" i="40"/>
  <c r="R6" i="40"/>
  <c r="V6" i="40"/>
  <c r="C7" i="40"/>
  <c r="T7" i="40" s="1"/>
  <c r="W7" i="40" s="1"/>
  <c r="E7" i="40"/>
  <c r="F7" i="40"/>
  <c r="H7" i="40"/>
  <c r="I7" i="40"/>
  <c r="K7" i="40"/>
  <c r="L7" i="40"/>
  <c r="N7" i="40"/>
  <c r="R7" i="40"/>
  <c r="V7" i="40"/>
  <c r="C2" i="39"/>
  <c r="F2" i="39"/>
  <c r="I2" i="39"/>
  <c r="L2" i="39"/>
  <c r="O2" i="39"/>
  <c r="R3" i="39"/>
  <c r="T3" i="39"/>
  <c r="V3" i="39"/>
  <c r="W3" i="39"/>
  <c r="C4" i="39"/>
  <c r="E4" i="39"/>
  <c r="R4" i="39" s="1"/>
  <c r="T4" i="39"/>
  <c r="C5" i="39"/>
  <c r="E5" i="39"/>
  <c r="R5" i="39" s="1"/>
  <c r="F5" i="39"/>
  <c r="H5" i="39"/>
  <c r="V5" i="39" s="1"/>
  <c r="T5" i="39"/>
  <c r="W5" i="39" s="1"/>
  <c r="C6" i="39"/>
  <c r="R6" i="39" s="1"/>
  <c r="E6" i="39"/>
  <c r="F6" i="39"/>
  <c r="H6" i="39"/>
  <c r="V6" i="39" s="1"/>
  <c r="W6" i="39" s="1"/>
  <c r="I6" i="39"/>
  <c r="K6" i="39"/>
  <c r="T6" i="39"/>
  <c r="C7" i="39"/>
  <c r="E7" i="39"/>
  <c r="R7" i="39" s="1"/>
  <c r="F7" i="39"/>
  <c r="H7" i="39"/>
  <c r="V7" i="39" s="1"/>
  <c r="W7" i="39" s="1"/>
  <c r="I7" i="39"/>
  <c r="K7" i="39"/>
  <c r="L7" i="39"/>
  <c r="N7" i="39"/>
  <c r="T7" i="39"/>
  <c r="C2" i="38"/>
  <c r="F2" i="38"/>
  <c r="I2" i="38"/>
  <c r="L2" i="38"/>
  <c r="O2" i="38"/>
  <c r="R3" i="38"/>
  <c r="T3" i="38"/>
  <c r="V3" i="38"/>
  <c r="W3" i="38" s="1"/>
  <c r="C4" i="38"/>
  <c r="T4" i="38" s="1"/>
  <c r="W4" i="38" s="1"/>
  <c r="E4" i="38"/>
  <c r="R4" i="38"/>
  <c r="V4" i="38"/>
  <c r="C5" i="38"/>
  <c r="T5" i="38" s="1"/>
  <c r="W5" i="38" s="1"/>
  <c r="E5" i="38"/>
  <c r="F5" i="38"/>
  <c r="H5" i="38"/>
  <c r="R5" i="38"/>
  <c r="V5" i="38"/>
  <c r="C6" i="38"/>
  <c r="R6" i="38" s="1"/>
  <c r="E6" i="38"/>
  <c r="F6" i="38"/>
  <c r="H6" i="38"/>
  <c r="I6" i="38"/>
  <c r="K6" i="38"/>
  <c r="V6" i="38"/>
  <c r="C7" i="38"/>
  <c r="T7" i="38" s="1"/>
  <c r="W7" i="38" s="1"/>
  <c r="E7" i="38"/>
  <c r="F7" i="38"/>
  <c r="R7" i="38" s="1"/>
  <c r="H7" i="38"/>
  <c r="I7" i="38"/>
  <c r="K7" i="38"/>
  <c r="L7" i="38"/>
  <c r="N7" i="38"/>
  <c r="V7" i="38"/>
  <c r="C2" i="37"/>
  <c r="F2" i="37"/>
  <c r="I2" i="37"/>
  <c r="L2" i="37"/>
  <c r="O2" i="37"/>
  <c r="R3" i="37"/>
  <c r="T3" i="37"/>
  <c r="W3" i="37" s="1"/>
  <c r="V3" i="37"/>
  <c r="C4" i="37"/>
  <c r="E4" i="37"/>
  <c r="R4" i="37" s="1"/>
  <c r="T4" i="37"/>
  <c r="C5" i="37"/>
  <c r="E5" i="37"/>
  <c r="R5" i="37" s="1"/>
  <c r="F5" i="37"/>
  <c r="H5" i="37"/>
  <c r="V5" i="37" s="1"/>
  <c r="W5" i="37" s="1"/>
  <c r="T5" i="37"/>
  <c r="C6" i="37"/>
  <c r="R6" i="37" s="1"/>
  <c r="E6" i="37"/>
  <c r="F6" i="37"/>
  <c r="H6" i="37"/>
  <c r="V6" i="37" s="1"/>
  <c r="I6" i="37"/>
  <c r="K6" i="37"/>
  <c r="T6" i="37"/>
  <c r="C7" i="37"/>
  <c r="E7" i="37"/>
  <c r="R7" i="37" s="1"/>
  <c r="F7" i="37"/>
  <c r="H7" i="37"/>
  <c r="V7" i="37" s="1"/>
  <c r="I7" i="37"/>
  <c r="K7" i="37"/>
  <c r="L7" i="37"/>
  <c r="N7" i="37"/>
  <c r="T7" i="37"/>
  <c r="W7" i="37" s="1"/>
  <c r="C2" i="36"/>
  <c r="F2" i="36"/>
  <c r="I2" i="36"/>
  <c r="L2" i="36"/>
  <c r="O2" i="36"/>
  <c r="R3" i="36"/>
  <c r="T3" i="36"/>
  <c r="W3" i="36" s="1"/>
  <c r="V3" i="36"/>
  <c r="C4" i="36"/>
  <c r="R4" i="36" s="1"/>
  <c r="E4" i="36"/>
  <c r="V4" i="36"/>
  <c r="C5" i="36"/>
  <c r="T5" i="36" s="1"/>
  <c r="W5" i="36" s="1"/>
  <c r="E5" i="36"/>
  <c r="F5" i="36"/>
  <c r="R5" i="36" s="1"/>
  <c r="H5" i="36"/>
  <c r="V5" i="36"/>
  <c r="C6" i="36"/>
  <c r="T6" i="36" s="1"/>
  <c r="W6" i="36" s="1"/>
  <c r="E6" i="36"/>
  <c r="F6" i="36"/>
  <c r="H6" i="36"/>
  <c r="I6" i="36"/>
  <c r="K6" i="36"/>
  <c r="R6" i="36"/>
  <c r="V6" i="36"/>
  <c r="C7" i="36"/>
  <c r="T7" i="36" s="1"/>
  <c r="W7" i="36" s="1"/>
  <c r="E7" i="36"/>
  <c r="F7" i="36"/>
  <c r="H7" i="36"/>
  <c r="I7" i="36"/>
  <c r="K7" i="36"/>
  <c r="L7" i="36"/>
  <c r="N7" i="36"/>
  <c r="R7" i="36"/>
  <c r="V7" i="36"/>
  <c r="C2" i="35"/>
  <c r="F2" i="35"/>
  <c r="I2" i="35"/>
  <c r="L2" i="35"/>
  <c r="O2" i="35"/>
  <c r="R3" i="35"/>
  <c r="T3" i="35"/>
  <c r="V3" i="35"/>
  <c r="W3" i="35"/>
  <c r="C4" i="35"/>
  <c r="R4" i="35" s="1"/>
  <c r="E4" i="35"/>
  <c r="V4" i="35" s="1"/>
  <c r="T4" i="35"/>
  <c r="W4" i="35" s="1"/>
  <c r="C5" i="35"/>
  <c r="E5" i="35"/>
  <c r="R5" i="35" s="1"/>
  <c r="F5" i="35"/>
  <c r="H5" i="35"/>
  <c r="V5" i="35" s="1"/>
  <c r="T5" i="35"/>
  <c r="C6" i="35"/>
  <c r="E6" i="35"/>
  <c r="R6" i="35" s="1"/>
  <c r="F6" i="35"/>
  <c r="H6" i="35"/>
  <c r="V6" i="35" s="1"/>
  <c r="W6" i="35" s="1"/>
  <c r="I6" i="35"/>
  <c r="K6" i="35"/>
  <c r="T6" i="35"/>
  <c r="C7" i="35"/>
  <c r="E7" i="35"/>
  <c r="R7" i="35" s="1"/>
  <c r="F7" i="35"/>
  <c r="H7" i="35"/>
  <c r="V7" i="35" s="1"/>
  <c r="W7" i="35" s="1"/>
  <c r="I7" i="35"/>
  <c r="K7" i="35"/>
  <c r="L7" i="35"/>
  <c r="N7" i="35"/>
  <c r="T7" i="35"/>
  <c r="C2" i="34"/>
  <c r="F2" i="34"/>
  <c r="I2" i="34"/>
  <c r="L2" i="34"/>
  <c r="O2" i="34"/>
  <c r="R3" i="34"/>
  <c r="T3" i="34"/>
  <c r="V3" i="34"/>
  <c r="W3" i="34"/>
  <c r="C4" i="34"/>
  <c r="R4" i="34" s="1"/>
  <c r="E4" i="34"/>
  <c r="V4" i="34" s="1"/>
  <c r="T4" i="34"/>
  <c r="W4" i="34" s="1"/>
  <c r="C5" i="34"/>
  <c r="E5" i="34"/>
  <c r="R5" i="34" s="1"/>
  <c r="F5" i="34"/>
  <c r="H5" i="34"/>
  <c r="V5" i="34" s="1"/>
  <c r="T5" i="34"/>
  <c r="C6" i="34"/>
  <c r="E6" i="34"/>
  <c r="R6" i="34" s="1"/>
  <c r="F6" i="34"/>
  <c r="H6" i="34"/>
  <c r="V6" i="34" s="1"/>
  <c r="W6" i="34" s="1"/>
  <c r="I6" i="34"/>
  <c r="K6" i="34"/>
  <c r="T6" i="34"/>
  <c r="C7" i="34"/>
  <c r="E7" i="34"/>
  <c r="R7" i="34" s="1"/>
  <c r="F7" i="34"/>
  <c r="H7" i="34"/>
  <c r="V7" i="34" s="1"/>
  <c r="W7" i="34" s="1"/>
  <c r="I7" i="34"/>
  <c r="K7" i="34"/>
  <c r="L7" i="34"/>
  <c r="N7" i="34"/>
  <c r="T7" i="34"/>
  <c r="C2" i="33"/>
  <c r="F2" i="33"/>
  <c r="I2" i="33"/>
  <c r="L2" i="33"/>
  <c r="O2" i="33"/>
  <c r="R3" i="33"/>
  <c r="T3" i="33"/>
  <c r="V3" i="33"/>
  <c r="W3" i="33" s="1"/>
  <c r="C4" i="33"/>
  <c r="T4" i="33" s="1"/>
  <c r="W4" i="33" s="1"/>
  <c r="E4" i="33"/>
  <c r="V4" i="33"/>
  <c r="C5" i="33"/>
  <c r="T5" i="33" s="1"/>
  <c r="W5" i="33" s="1"/>
  <c r="E5" i="33"/>
  <c r="F5" i="33"/>
  <c r="R5" i="33" s="1"/>
  <c r="H5" i="33"/>
  <c r="V5" i="33"/>
  <c r="C6" i="33"/>
  <c r="T6" i="33" s="1"/>
  <c r="W6" i="33" s="1"/>
  <c r="E6" i="33"/>
  <c r="F6" i="33"/>
  <c r="H6" i="33"/>
  <c r="I6" i="33"/>
  <c r="K6" i="33"/>
  <c r="R6" i="33"/>
  <c r="V6" i="33"/>
  <c r="C7" i="33"/>
  <c r="T7" i="33" s="1"/>
  <c r="W7" i="33" s="1"/>
  <c r="E7" i="33"/>
  <c r="F7" i="33"/>
  <c r="H7" i="33"/>
  <c r="I7" i="33"/>
  <c r="K7" i="33"/>
  <c r="L7" i="33"/>
  <c r="N7" i="33"/>
  <c r="R7" i="33"/>
  <c r="V7" i="33"/>
  <c r="C2" i="32"/>
  <c r="F2" i="32"/>
  <c r="I2" i="32"/>
  <c r="L2" i="32"/>
  <c r="O2" i="32"/>
  <c r="R3" i="32"/>
  <c r="T3" i="32"/>
  <c r="V3" i="32"/>
  <c r="W3" i="32"/>
  <c r="C4" i="32"/>
  <c r="E4" i="32"/>
  <c r="R4" i="32" s="1"/>
  <c r="T4" i="32"/>
  <c r="C5" i="32"/>
  <c r="E5" i="32"/>
  <c r="R5" i="32" s="1"/>
  <c r="F5" i="32"/>
  <c r="H5" i="32"/>
  <c r="V5" i="32" s="1"/>
  <c r="T5" i="32"/>
  <c r="W5" i="32" s="1"/>
  <c r="C6" i="32"/>
  <c r="R6" i="32" s="1"/>
  <c r="E6" i="32"/>
  <c r="F6" i="32"/>
  <c r="H6" i="32"/>
  <c r="V6" i="32" s="1"/>
  <c r="W6" i="32" s="1"/>
  <c r="I6" i="32"/>
  <c r="K6" i="32"/>
  <c r="T6" i="32"/>
  <c r="C7" i="32"/>
  <c r="E7" i="32"/>
  <c r="R7" i="32" s="1"/>
  <c r="F7" i="32"/>
  <c r="H7" i="32"/>
  <c r="V7" i="32" s="1"/>
  <c r="W7" i="32" s="1"/>
  <c r="I7" i="32"/>
  <c r="K7" i="32"/>
  <c r="L7" i="32"/>
  <c r="N7" i="32"/>
  <c r="T7" i="32"/>
  <c r="C2" i="31"/>
  <c r="F2" i="31"/>
  <c r="I2" i="31"/>
  <c r="L2" i="31"/>
  <c r="O2" i="31"/>
  <c r="R3" i="31"/>
  <c r="T3" i="31"/>
  <c r="W3" i="31" s="1"/>
  <c r="V3" i="31"/>
  <c r="C4" i="31"/>
  <c r="T4" i="31" s="1"/>
  <c r="W4" i="31" s="1"/>
  <c r="E4" i="31"/>
  <c r="R4" i="31"/>
  <c r="V4" i="31"/>
  <c r="C5" i="31"/>
  <c r="T5" i="31" s="1"/>
  <c r="W5" i="31" s="1"/>
  <c r="E5" i="31"/>
  <c r="F5" i="31"/>
  <c r="H5" i="31"/>
  <c r="R5" i="31"/>
  <c r="V5" i="31"/>
  <c r="C6" i="31"/>
  <c r="T6" i="31" s="1"/>
  <c r="W6" i="31" s="1"/>
  <c r="E6" i="31"/>
  <c r="F6" i="31"/>
  <c r="H6" i="31"/>
  <c r="I6" i="31"/>
  <c r="K6" i="31"/>
  <c r="V6" i="31"/>
  <c r="C7" i="31"/>
  <c r="T7" i="31" s="1"/>
  <c r="W7" i="31" s="1"/>
  <c r="E7" i="31"/>
  <c r="F7" i="31"/>
  <c r="R7" i="31" s="1"/>
  <c r="H7" i="31"/>
  <c r="I7" i="31"/>
  <c r="K7" i="31"/>
  <c r="L7" i="31"/>
  <c r="N7" i="31"/>
  <c r="V7" i="31"/>
  <c r="W5" i="44" l="1"/>
  <c r="R4" i="43"/>
  <c r="V4" i="42"/>
  <c r="W4" i="42" s="1"/>
  <c r="W7" i="41"/>
  <c r="W5" i="41"/>
  <c r="V4" i="39"/>
  <c r="W4" i="39" s="1"/>
  <c r="T4" i="40"/>
  <c r="W4" i="40" s="1"/>
  <c r="W5" i="35"/>
  <c r="W6" i="37"/>
  <c r="T4" i="36"/>
  <c r="W4" i="36" s="1"/>
  <c r="V4" i="37"/>
  <c r="W4" i="37" s="1"/>
  <c r="T6" i="38"/>
  <c r="W6" i="38" s="1"/>
  <c r="W5" i="34"/>
  <c r="R6" i="31"/>
  <c r="R4" i="33"/>
  <c r="V4" i="32"/>
  <c r="W4" i="32" s="1"/>
  <c r="C2" i="26" l="1"/>
  <c r="F2" i="26"/>
  <c r="I2" i="26"/>
  <c r="L2" i="26"/>
  <c r="O3" i="26"/>
  <c r="Q3" i="26"/>
  <c r="T3" i="26" s="1"/>
  <c r="S3" i="26"/>
  <c r="C4" i="26"/>
  <c r="O4" i="26" s="1"/>
  <c r="E4" i="26"/>
  <c r="S4" i="26"/>
  <c r="C5" i="26"/>
  <c r="Q5" i="26" s="1"/>
  <c r="T5" i="26" s="1"/>
  <c r="E5" i="26"/>
  <c r="F5" i="26"/>
  <c r="O5" i="26" s="1"/>
  <c r="H5" i="26"/>
  <c r="S5" i="26"/>
  <c r="C6" i="26"/>
  <c r="Q6" i="26" s="1"/>
  <c r="T6" i="26" s="1"/>
  <c r="E6" i="26"/>
  <c r="F6" i="26"/>
  <c r="H6" i="26"/>
  <c r="I6" i="26"/>
  <c r="K6" i="26"/>
  <c r="O6" i="26"/>
  <c r="S6" i="26"/>
  <c r="C2" i="25"/>
  <c r="F2" i="25"/>
  <c r="I2" i="25"/>
  <c r="L2" i="25"/>
  <c r="O3" i="25"/>
  <c r="Q3" i="25"/>
  <c r="S3" i="25"/>
  <c r="T3" i="25" s="1"/>
  <c r="C4" i="25"/>
  <c r="O4" i="25" s="1"/>
  <c r="E4" i="25"/>
  <c r="S4" i="25"/>
  <c r="C5" i="25"/>
  <c r="Q5" i="25" s="1"/>
  <c r="T5" i="25" s="1"/>
  <c r="E5" i="25"/>
  <c r="F5" i="25"/>
  <c r="O5" i="25" s="1"/>
  <c r="H5" i="25"/>
  <c r="S5" i="25"/>
  <c r="C6" i="25"/>
  <c r="Q6" i="25" s="1"/>
  <c r="T6" i="25" s="1"/>
  <c r="E6" i="25"/>
  <c r="F6" i="25"/>
  <c r="H6" i="25"/>
  <c r="I6" i="25"/>
  <c r="K6" i="25"/>
  <c r="O6" i="25"/>
  <c r="S6" i="25"/>
  <c r="C2" i="24"/>
  <c r="F2" i="24"/>
  <c r="I2" i="24"/>
  <c r="L2" i="24"/>
  <c r="O3" i="24"/>
  <c r="Q3" i="24"/>
  <c r="T3" i="24" s="1"/>
  <c r="S3" i="24"/>
  <c r="C4" i="24"/>
  <c r="O4" i="24" s="1"/>
  <c r="E4" i="24"/>
  <c r="S4" i="24"/>
  <c r="C5" i="24"/>
  <c r="O5" i="24" s="1"/>
  <c r="E5" i="24"/>
  <c r="F5" i="24"/>
  <c r="H5" i="24"/>
  <c r="S5" i="24"/>
  <c r="C6" i="24"/>
  <c r="Q6" i="24" s="1"/>
  <c r="T6" i="24" s="1"/>
  <c r="E6" i="24"/>
  <c r="F6" i="24"/>
  <c r="H6" i="24"/>
  <c r="I6" i="24"/>
  <c r="K6" i="24"/>
  <c r="O6" i="24"/>
  <c r="S6" i="24"/>
  <c r="C2" i="23"/>
  <c r="F2" i="23"/>
  <c r="I2" i="23"/>
  <c r="L2" i="23"/>
  <c r="O3" i="23"/>
  <c r="Q3" i="23"/>
  <c r="T3" i="23" s="1"/>
  <c r="S3" i="23"/>
  <c r="C4" i="23"/>
  <c r="O4" i="23" s="1"/>
  <c r="E4" i="23"/>
  <c r="S4" i="23"/>
  <c r="C5" i="23"/>
  <c r="Q5" i="23" s="1"/>
  <c r="T5" i="23" s="1"/>
  <c r="E5" i="23"/>
  <c r="F5" i="23"/>
  <c r="O5" i="23" s="1"/>
  <c r="H5" i="23"/>
  <c r="S5" i="23"/>
  <c r="C6" i="23"/>
  <c r="Q6" i="23" s="1"/>
  <c r="T6" i="23" s="1"/>
  <c r="E6" i="23"/>
  <c r="F6" i="23"/>
  <c r="H6" i="23"/>
  <c r="I6" i="23"/>
  <c r="K6" i="23"/>
  <c r="O6" i="23"/>
  <c r="S6" i="23"/>
  <c r="C2" i="22"/>
  <c r="F2" i="22"/>
  <c r="I2" i="22"/>
  <c r="L2" i="22"/>
  <c r="O3" i="22"/>
  <c r="Q3" i="22"/>
  <c r="S3" i="22"/>
  <c r="T3" i="22"/>
  <c r="C4" i="22"/>
  <c r="O4" i="22" s="1"/>
  <c r="E4" i="22"/>
  <c r="Q4" i="22"/>
  <c r="T4" i="22" s="1"/>
  <c r="S4" i="22"/>
  <c r="C5" i="22"/>
  <c r="E5" i="22"/>
  <c r="S5" i="22" s="1"/>
  <c r="F5" i="22"/>
  <c r="H5" i="22"/>
  <c r="Q5" i="22"/>
  <c r="T5" i="22" s="1"/>
  <c r="C6" i="22"/>
  <c r="E6" i="22"/>
  <c r="O6" i="22" s="1"/>
  <c r="F6" i="22"/>
  <c r="Q6" i="22" s="1"/>
  <c r="H6" i="22"/>
  <c r="I6" i="22"/>
  <c r="K6" i="22"/>
  <c r="C2" i="21"/>
  <c r="F2" i="21"/>
  <c r="I2" i="21"/>
  <c r="L2" i="21"/>
  <c r="O3" i="21"/>
  <c r="Q3" i="21"/>
  <c r="S3" i="21"/>
  <c r="T3" i="21"/>
  <c r="C4" i="21"/>
  <c r="O4" i="21" s="1"/>
  <c r="E4" i="21"/>
  <c r="Q4" i="21"/>
  <c r="T4" i="21" s="1"/>
  <c r="S4" i="21"/>
  <c r="C5" i="21"/>
  <c r="E5" i="21"/>
  <c r="S5" i="21" s="1"/>
  <c r="F5" i="21"/>
  <c r="H5" i="21"/>
  <c r="Q5" i="21"/>
  <c r="T5" i="21" s="1"/>
  <c r="C6" i="21"/>
  <c r="E6" i="21"/>
  <c r="O6" i="21" s="1"/>
  <c r="F6" i="21"/>
  <c r="Q6" i="21" s="1"/>
  <c r="H6" i="21"/>
  <c r="I6" i="21"/>
  <c r="K6" i="21"/>
  <c r="C2" i="20"/>
  <c r="F2" i="20"/>
  <c r="I2" i="20"/>
  <c r="L2" i="20"/>
  <c r="O3" i="20"/>
  <c r="Q3" i="20"/>
  <c r="S3" i="20"/>
  <c r="T3" i="20"/>
  <c r="C4" i="20"/>
  <c r="O4" i="20" s="1"/>
  <c r="E4" i="20"/>
  <c r="Q4" i="20"/>
  <c r="T4" i="20" s="1"/>
  <c r="S4" i="20"/>
  <c r="C5" i="20"/>
  <c r="E5" i="20"/>
  <c r="S5" i="20" s="1"/>
  <c r="F5" i="20"/>
  <c r="H5" i="20"/>
  <c r="Q5" i="20"/>
  <c r="C6" i="20"/>
  <c r="E6" i="20"/>
  <c r="O6" i="20" s="1"/>
  <c r="F6" i="20"/>
  <c r="Q6" i="20" s="1"/>
  <c r="H6" i="20"/>
  <c r="I6" i="20"/>
  <c r="K6" i="20"/>
  <c r="C2" i="19"/>
  <c r="F2" i="19"/>
  <c r="I2" i="19"/>
  <c r="L2" i="19"/>
  <c r="O3" i="19"/>
  <c r="Q3" i="19"/>
  <c r="S3" i="19"/>
  <c r="T3" i="19"/>
  <c r="C4" i="19"/>
  <c r="O4" i="19" s="1"/>
  <c r="E4" i="19"/>
  <c r="Q4" i="19"/>
  <c r="T4" i="19" s="1"/>
  <c r="S4" i="19"/>
  <c r="C5" i="19"/>
  <c r="E5" i="19"/>
  <c r="S5" i="19" s="1"/>
  <c r="F5" i="19"/>
  <c r="H5" i="19"/>
  <c r="Q5" i="19"/>
  <c r="C6" i="19"/>
  <c r="E6" i="19"/>
  <c r="O6" i="19" s="1"/>
  <c r="F6" i="19"/>
  <c r="Q6" i="19" s="1"/>
  <c r="H6" i="19"/>
  <c r="I6" i="19"/>
  <c r="K6" i="19"/>
  <c r="Q4" i="23" l="1"/>
  <c r="T4" i="23" s="1"/>
  <c r="Q5" i="24"/>
  <c r="T5" i="24" s="1"/>
  <c r="Q4" i="24"/>
  <c r="T4" i="24" s="1"/>
  <c r="Q4" i="25"/>
  <c r="T4" i="25" s="1"/>
  <c r="Q4" i="26"/>
  <c r="T4" i="26" s="1"/>
  <c r="T5" i="19"/>
  <c r="T6" i="20"/>
  <c r="T6" i="22"/>
  <c r="T5" i="20"/>
  <c r="S6" i="19"/>
  <c r="T6" i="19" s="1"/>
  <c r="O5" i="19"/>
  <c r="S6" i="20"/>
  <c r="O5" i="20"/>
  <c r="S6" i="21"/>
  <c r="T6" i="21" s="1"/>
  <c r="O5" i="21"/>
  <c r="S6" i="22"/>
  <c r="O5" i="22"/>
  <c r="C2" i="18" l="1"/>
  <c r="F2" i="18"/>
  <c r="I2" i="18"/>
  <c r="L2" i="18"/>
  <c r="O3" i="18"/>
  <c r="Q3" i="18"/>
  <c r="S3" i="18"/>
  <c r="T3" i="18"/>
  <c r="C4" i="18"/>
  <c r="O4" i="18" s="1"/>
  <c r="E4" i="18"/>
  <c r="Q4" i="18"/>
  <c r="T4" i="18" s="1"/>
  <c r="S4" i="18"/>
  <c r="C5" i="18"/>
  <c r="E5" i="18"/>
  <c r="S5" i="18" s="1"/>
  <c r="F5" i="18"/>
  <c r="H5" i="18"/>
  <c r="Q5" i="18"/>
  <c r="T5" i="18" s="1"/>
  <c r="C6" i="18"/>
  <c r="Q6" i="18" s="1"/>
  <c r="E6" i="18"/>
  <c r="O6" i="18" s="1"/>
  <c r="F6" i="18"/>
  <c r="H6" i="18"/>
  <c r="I6" i="18"/>
  <c r="K6" i="18"/>
  <c r="C2" i="17"/>
  <c r="F2" i="17"/>
  <c r="I2" i="17"/>
  <c r="L2" i="17"/>
  <c r="O3" i="17"/>
  <c r="Q3" i="17"/>
  <c r="S3" i="17"/>
  <c r="T3" i="17"/>
  <c r="C4" i="17"/>
  <c r="O4" i="17" s="1"/>
  <c r="E4" i="17"/>
  <c r="Q4" i="17"/>
  <c r="T4" i="17" s="1"/>
  <c r="S4" i="17"/>
  <c r="C5" i="17"/>
  <c r="E5" i="17"/>
  <c r="S5" i="17" s="1"/>
  <c r="F5" i="17"/>
  <c r="H5" i="17"/>
  <c r="Q5" i="17"/>
  <c r="T5" i="17" s="1"/>
  <c r="C6" i="17"/>
  <c r="E6" i="17"/>
  <c r="O6" i="17" s="1"/>
  <c r="F6" i="17"/>
  <c r="Q6" i="17" s="1"/>
  <c r="H6" i="17"/>
  <c r="I6" i="17"/>
  <c r="K6" i="17"/>
  <c r="C2" i="16"/>
  <c r="F2" i="16"/>
  <c r="I2" i="16"/>
  <c r="L2" i="16"/>
  <c r="O3" i="16"/>
  <c r="Q3" i="16"/>
  <c r="S3" i="16"/>
  <c r="T3" i="16"/>
  <c r="C4" i="16"/>
  <c r="O4" i="16" s="1"/>
  <c r="E4" i="16"/>
  <c r="Q4" i="16"/>
  <c r="T4" i="16" s="1"/>
  <c r="S4" i="16"/>
  <c r="C5" i="16"/>
  <c r="E5" i="16"/>
  <c r="S5" i="16" s="1"/>
  <c r="F5" i="16"/>
  <c r="H5" i="16"/>
  <c r="Q5" i="16"/>
  <c r="C6" i="16"/>
  <c r="E6" i="16"/>
  <c r="O6" i="16" s="1"/>
  <c r="F6" i="16"/>
  <c r="Q6" i="16" s="1"/>
  <c r="H6" i="16"/>
  <c r="I6" i="16"/>
  <c r="K6" i="16"/>
  <c r="C2" i="15"/>
  <c r="F2" i="15"/>
  <c r="I2" i="15"/>
  <c r="L2" i="15"/>
  <c r="O3" i="15"/>
  <c r="Q3" i="15"/>
  <c r="S3" i="15"/>
  <c r="T3" i="15"/>
  <c r="C4" i="15"/>
  <c r="O4" i="15" s="1"/>
  <c r="E4" i="15"/>
  <c r="S4" i="15"/>
  <c r="C5" i="15"/>
  <c r="E5" i="15"/>
  <c r="O5" i="15" s="1"/>
  <c r="F5" i="15"/>
  <c r="Q5" i="15" s="1"/>
  <c r="T5" i="15" s="1"/>
  <c r="H5" i="15"/>
  <c r="S5" i="15"/>
  <c r="C6" i="15"/>
  <c r="E6" i="15"/>
  <c r="S6" i="15" s="1"/>
  <c r="F6" i="15"/>
  <c r="Q6" i="15" s="1"/>
  <c r="T6" i="15" s="1"/>
  <c r="H6" i="15"/>
  <c r="I6" i="15"/>
  <c r="K6" i="15"/>
  <c r="O6" i="15"/>
  <c r="C2" i="14"/>
  <c r="F2" i="14"/>
  <c r="I2" i="14"/>
  <c r="L2" i="14"/>
  <c r="O2" i="14"/>
  <c r="R2" i="14"/>
  <c r="U3" i="14"/>
  <c r="W3" i="14"/>
  <c r="Z3" i="14" s="1"/>
  <c r="Y3" i="14"/>
  <c r="C4" i="14"/>
  <c r="U4" i="14" s="1"/>
  <c r="E4" i="14"/>
  <c r="Y4" i="14" s="1"/>
  <c r="C5" i="14"/>
  <c r="E5" i="14"/>
  <c r="F5" i="14"/>
  <c r="U5" i="14" s="1"/>
  <c r="H5" i="14"/>
  <c r="Y5" i="14" s="1"/>
  <c r="C6" i="14"/>
  <c r="E6" i="14"/>
  <c r="F6" i="14"/>
  <c r="H6" i="14"/>
  <c r="Y6" i="14" s="1"/>
  <c r="I6" i="14"/>
  <c r="K6" i="14"/>
  <c r="W6" i="14"/>
  <c r="C7" i="14"/>
  <c r="E7" i="14"/>
  <c r="Y7" i="14" s="1"/>
  <c r="F7" i="14"/>
  <c r="H7" i="14"/>
  <c r="I7" i="14"/>
  <c r="K7" i="14"/>
  <c r="L7" i="14"/>
  <c r="N7" i="14"/>
  <c r="W7" i="14"/>
  <c r="C8" i="14"/>
  <c r="U8" i="14" s="1"/>
  <c r="E8" i="14"/>
  <c r="Y8" i="14" s="1"/>
  <c r="F8" i="14"/>
  <c r="H8" i="14"/>
  <c r="I8" i="14"/>
  <c r="K8" i="14"/>
  <c r="L8" i="14"/>
  <c r="N8" i="14"/>
  <c r="O8" i="14"/>
  <c r="Q8" i="14"/>
  <c r="C2" i="13"/>
  <c r="F2" i="13"/>
  <c r="I2" i="13"/>
  <c r="L2" i="13"/>
  <c r="O2" i="13"/>
  <c r="R2" i="13"/>
  <c r="U3" i="13"/>
  <c r="W3" i="13"/>
  <c r="Z3" i="13" s="1"/>
  <c r="Y3" i="13"/>
  <c r="C4" i="13"/>
  <c r="U4" i="13" s="1"/>
  <c r="E4" i="13"/>
  <c r="Y4" i="13" s="1"/>
  <c r="C5" i="13"/>
  <c r="E5" i="13"/>
  <c r="F5" i="13"/>
  <c r="U5" i="13" s="1"/>
  <c r="H5" i="13"/>
  <c r="Y5" i="13" s="1"/>
  <c r="C6" i="13"/>
  <c r="E6" i="13"/>
  <c r="F6" i="13"/>
  <c r="H6" i="13"/>
  <c r="Y6" i="13" s="1"/>
  <c r="I6" i="13"/>
  <c r="K6" i="13"/>
  <c r="W6" i="13"/>
  <c r="C7" i="13"/>
  <c r="E7" i="13"/>
  <c r="Y7" i="13" s="1"/>
  <c r="F7" i="13"/>
  <c r="H7" i="13"/>
  <c r="I7" i="13"/>
  <c r="K7" i="13"/>
  <c r="L7" i="13"/>
  <c r="N7" i="13"/>
  <c r="W7" i="13"/>
  <c r="Z7" i="13" s="1"/>
  <c r="C8" i="13"/>
  <c r="U8" i="13" s="1"/>
  <c r="E8" i="13"/>
  <c r="Y8" i="13" s="1"/>
  <c r="F8" i="13"/>
  <c r="H8" i="13"/>
  <c r="I8" i="13"/>
  <c r="K8" i="13"/>
  <c r="L8" i="13"/>
  <c r="N8" i="13"/>
  <c r="O8" i="13"/>
  <c r="Q8" i="13"/>
  <c r="C2" i="12"/>
  <c r="F2" i="12"/>
  <c r="I2" i="12"/>
  <c r="L2" i="12"/>
  <c r="O2" i="12"/>
  <c r="R2" i="12"/>
  <c r="U3" i="12"/>
  <c r="W3" i="12"/>
  <c r="Z3" i="12" s="1"/>
  <c r="Y3" i="12"/>
  <c r="C4" i="12"/>
  <c r="U4" i="12" s="1"/>
  <c r="E4" i="12"/>
  <c r="Y4" i="12" s="1"/>
  <c r="C5" i="12"/>
  <c r="W5" i="12" s="1"/>
  <c r="Z5" i="12" s="1"/>
  <c r="E5" i="12"/>
  <c r="F5" i="12"/>
  <c r="U5" i="12" s="1"/>
  <c r="H5" i="12"/>
  <c r="Y5" i="12" s="1"/>
  <c r="C6" i="12"/>
  <c r="E6" i="12"/>
  <c r="F6" i="12"/>
  <c r="H6" i="12"/>
  <c r="Y6" i="12" s="1"/>
  <c r="I6" i="12"/>
  <c r="K6" i="12"/>
  <c r="W6" i="12"/>
  <c r="Z6" i="12" s="1"/>
  <c r="C7" i="12"/>
  <c r="E7" i="12"/>
  <c r="Y7" i="12" s="1"/>
  <c r="F7" i="12"/>
  <c r="H7" i="12"/>
  <c r="I7" i="12"/>
  <c r="K7" i="12"/>
  <c r="L7" i="12"/>
  <c r="N7" i="12"/>
  <c r="W7" i="12"/>
  <c r="C8" i="12"/>
  <c r="U8" i="12" s="1"/>
  <c r="E8" i="12"/>
  <c r="Y8" i="12" s="1"/>
  <c r="F8" i="12"/>
  <c r="H8" i="12"/>
  <c r="I8" i="12"/>
  <c r="K8" i="12"/>
  <c r="L8" i="12"/>
  <c r="N8" i="12"/>
  <c r="O8" i="12"/>
  <c r="Q8" i="12"/>
  <c r="C2" i="11"/>
  <c r="F2" i="11"/>
  <c r="I2" i="11"/>
  <c r="L2" i="11"/>
  <c r="O2" i="11"/>
  <c r="R2" i="11"/>
  <c r="U3" i="11"/>
  <c r="W3" i="11"/>
  <c r="Z3" i="11" s="1"/>
  <c r="Y3" i="11"/>
  <c r="C4" i="11"/>
  <c r="U4" i="11" s="1"/>
  <c r="E4" i="11"/>
  <c r="Y4" i="11" s="1"/>
  <c r="C5" i="11"/>
  <c r="W5" i="11" s="1"/>
  <c r="Z5" i="11" s="1"/>
  <c r="E5" i="11"/>
  <c r="F5" i="11"/>
  <c r="U5" i="11" s="1"/>
  <c r="H5" i="11"/>
  <c r="Y5" i="11" s="1"/>
  <c r="C6" i="11"/>
  <c r="E6" i="11"/>
  <c r="F6" i="11"/>
  <c r="H6" i="11"/>
  <c r="Y6" i="11" s="1"/>
  <c r="I6" i="11"/>
  <c r="K6" i="11"/>
  <c r="W6" i="11"/>
  <c r="C7" i="11"/>
  <c r="E7" i="11"/>
  <c r="Y7" i="11" s="1"/>
  <c r="F7" i="11"/>
  <c r="H7" i="11"/>
  <c r="I7" i="11"/>
  <c r="K7" i="11"/>
  <c r="L7" i="11"/>
  <c r="N7" i="11"/>
  <c r="W7" i="11"/>
  <c r="C8" i="11"/>
  <c r="U8" i="11" s="1"/>
  <c r="E8" i="11"/>
  <c r="Y8" i="11" s="1"/>
  <c r="F8" i="11"/>
  <c r="H8" i="11"/>
  <c r="I8" i="11"/>
  <c r="K8" i="11"/>
  <c r="L8" i="11"/>
  <c r="N8" i="11"/>
  <c r="O8" i="11"/>
  <c r="Q8" i="11"/>
  <c r="T6" i="18" l="1"/>
  <c r="T5" i="16"/>
  <c r="Q4" i="15"/>
  <c r="T4" i="15" s="1"/>
  <c r="S6" i="16"/>
  <c r="T6" i="16" s="1"/>
  <c r="O5" i="16"/>
  <c r="S6" i="17"/>
  <c r="T6" i="17" s="1"/>
  <c r="O5" i="17"/>
  <c r="S6" i="18"/>
  <c r="O5" i="18"/>
  <c r="Z6" i="13"/>
  <c r="Z6" i="14"/>
  <c r="Z7" i="14"/>
  <c r="Z7" i="11"/>
  <c r="Z6" i="11"/>
  <c r="Z7" i="12"/>
  <c r="U7" i="11"/>
  <c r="U7" i="13"/>
  <c r="U7" i="14"/>
  <c r="U6" i="14"/>
  <c r="U6" i="11"/>
  <c r="W8" i="11"/>
  <c r="Z8" i="11" s="1"/>
  <c r="W4" i="11"/>
  <c r="Z4" i="11" s="1"/>
  <c r="W8" i="12"/>
  <c r="Z8" i="12" s="1"/>
  <c r="W4" i="12"/>
  <c r="Z4" i="12" s="1"/>
  <c r="W8" i="13"/>
  <c r="Z8" i="13" s="1"/>
  <c r="W5" i="13"/>
  <c r="Z5" i="13" s="1"/>
  <c r="W4" i="13"/>
  <c r="Z4" i="13" s="1"/>
  <c r="W8" i="14"/>
  <c r="Z8" i="14" s="1"/>
  <c r="W5" i="14"/>
  <c r="Z5" i="14" s="1"/>
  <c r="W4" i="14"/>
  <c r="Z4" i="14" s="1"/>
  <c r="U7" i="12"/>
  <c r="U6" i="12"/>
  <c r="U6" i="13"/>
  <c r="C2" i="10" l="1"/>
  <c r="F2" i="10"/>
  <c r="I2" i="10"/>
  <c r="L2" i="10"/>
  <c r="O3" i="10"/>
  <c r="Q3" i="10"/>
  <c r="T3" i="10" s="1"/>
  <c r="S3" i="10"/>
  <c r="C4" i="10"/>
  <c r="O4" i="10" s="1"/>
  <c r="E4" i="10"/>
  <c r="S4" i="10"/>
  <c r="C5" i="10"/>
  <c r="Q5" i="10" s="1"/>
  <c r="T5" i="10" s="1"/>
  <c r="E5" i="10"/>
  <c r="F5" i="10"/>
  <c r="O5" i="10" s="1"/>
  <c r="H5" i="10"/>
  <c r="S5" i="10"/>
  <c r="C6" i="10"/>
  <c r="Q6" i="10" s="1"/>
  <c r="T6" i="10" s="1"/>
  <c r="E6" i="10"/>
  <c r="F6" i="10"/>
  <c r="H6" i="10"/>
  <c r="I6" i="10"/>
  <c r="K6" i="10"/>
  <c r="O6" i="10"/>
  <c r="S6" i="10"/>
  <c r="C2" i="9"/>
  <c r="F2" i="9"/>
  <c r="I2" i="9"/>
  <c r="L2" i="9"/>
  <c r="O3" i="9"/>
  <c r="Q3" i="9"/>
  <c r="T3" i="9" s="1"/>
  <c r="S3" i="9"/>
  <c r="C4" i="9"/>
  <c r="O4" i="9" s="1"/>
  <c r="E4" i="9"/>
  <c r="S4" i="9"/>
  <c r="C5" i="9"/>
  <c r="Q5" i="9" s="1"/>
  <c r="T5" i="9" s="1"/>
  <c r="E5" i="9"/>
  <c r="F5" i="9"/>
  <c r="O5" i="9" s="1"/>
  <c r="H5" i="9"/>
  <c r="S5" i="9"/>
  <c r="C6" i="9"/>
  <c r="Q6" i="9" s="1"/>
  <c r="T6" i="9" s="1"/>
  <c r="E6" i="9"/>
  <c r="F6" i="9"/>
  <c r="H6" i="9"/>
  <c r="I6" i="9"/>
  <c r="K6" i="9"/>
  <c r="O6" i="9"/>
  <c r="S6" i="9"/>
  <c r="C2" i="8"/>
  <c r="F2" i="8"/>
  <c r="I2" i="8"/>
  <c r="L2" i="8"/>
  <c r="O3" i="8"/>
  <c r="Q3" i="8"/>
  <c r="T3" i="8" s="1"/>
  <c r="S3" i="8"/>
  <c r="C4" i="8"/>
  <c r="O4" i="8" s="1"/>
  <c r="E4" i="8"/>
  <c r="S4" i="8"/>
  <c r="C5" i="8"/>
  <c r="Q5" i="8" s="1"/>
  <c r="T5" i="8" s="1"/>
  <c r="E5" i="8"/>
  <c r="F5" i="8"/>
  <c r="O5" i="8" s="1"/>
  <c r="H5" i="8"/>
  <c r="S5" i="8"/>
  <c r="C6" i="8"/>
  <c r="Q6" i="8" s="1"/>
  <c r="T6" i="8" s="1"/>
  <c r="E6" i="8"/>
  <c r="F6" i="8"/>
  <c r="H6" i="8"/>
  <c r="I6" i="8"/>
  <c r="K6" i="8"/>
  <c r="O6" i="8"/>
  <c r="S6" i="8"/>
  <c r="C2" i="7"/>
  <c r="F2" i="7"/>
  <c r="I2" i="7"/>
  <c r="L2" i="7"/>
  <c r="O3" i="7"/>
  <c r="Q3" i="7"/>
  <c r="T3" i="7" s="1"/>
  <c r="S3" i="7"/>
  <c r="C4" i="7"/>
  <c r="O4" i="7" s="1"/>
  <c r="E4" i="7"/>
  <c r="S4" i="7"/>
  <c r="C5" i="7"/>
  <c r="Q5" i="7" s="1"/>
  <c r="T5" i="7" s="1"/>
  <c r="E5" i="7"/>
  <c r="F5" i="7"/>
  <c r="O5" i="7" s="1"/>
  <c r="H5" i="7"/>
  <c r="S5" i="7"/>
  <c r="C6" i="7"/>
  <c r="Q6" i="7" s="1"/>
  <c r="T6" i="7" s="1"/>
  <c r="E6" i="7"/>
  <c r="F6" i="7"/>
  <c r="H6" i="7"/>
  <c r="I6" i="7"/>
  <c r="K6" i="7"/>
  <c r="O6" i="7"/>
  <c r="S6" i="7"/>
  <c r="C2" i="6"/>
  <c r="F2" i="6"/>
  <c r="I2" i="6"/>
  <c r="L2" i="6"/>
  <c r="O3" i="6"/>
  <c r="Q3" i="6"/>
  <c r="T3" i="6" s="1"/>
  <c r="S3" i="6"/>
  <c r="C4" i="6"/>
  <c r="O4" i="6" s="1"/>
  <c r="E4" i="6"/>
  <c r="S4" i="6"/>
  <c r="C5" i="6"/>
  <c r="Q5" i="6" s="1"/>
  <c r="T5" i="6" s="1"/>
  <c r="E5" i="6"/>
  <c r="F5" i="6"/>
  <c r="O5" i="6" s="1"/>
  <c r="H5" i="6"/>
  <c r="S5" i="6"/>
  <c r="C6" i="6"/>
  <c r="Q6" i="6" s="1"/>
  <c r="T6" i="6" s="1"/>
  <c r="E6" i="6"/>
  <c r="F6" i="6"/>
  <c r="H6" i="6"/>
  <c r="I6" i="6"/>
  <c r="K6" i="6"/>
  <c r="O6" i="6"/>
  <c r="S6" i="6"/>
  <c r="C2" i="5"/>
  <c r="F2" i="5"/>
  <c r="I2" i="5"/>
  <c r="L2" i="5"/>
  <c r="O3" i="5"/>
  <c r="Q3" i="5"/>
  <c r="T3" i="5" s="1"/>
  <c r="S3" i="5"/>
  <c r="C4" i="5"/>
  <c r="O4" i="5" s="1"/>
  <c r="E4" i="5"/>
  <c r="S4" i="5"/>
  <c r="C5" i="5"/>
  <c r="Q5" i="5" s="1"/>
  <c r="T5" i="5" s="1"/>
  <c r="E5" i="5"/>
  <c r="F5" i="5"/>
  <c r="O5" i="5" s="1"/>
  <c r="H5" i="5"/>
  <c r="S5" i="5"/>
  <c r="C6" i="5"/>
  <c r="Q6" i="5" s="1"/>
  <c r="T6" i="5" s="1"/>
  <c r="E6" i="5"/>
  <c r="F6" i="5"/>
  <c r="H6" i="5"/>
  <c r="I6" i="5"/>
  <c r="K6" i="5"/>
  <c r="O6" i="5"/>
  <c r="S6" i="5"/>
  <c r="C2" i="4"/>
  <c r="F2" i="4"/>
  <c r="I2" i="4"/>
  <c r="L2" i="4"/>
  <c r="O3" i="4"/>
  <c r="Q3" i="4"/>
  <c r="T3" i="4" s="1"/>
  <c r="S3" i="4"/>
  <c r="C4" i="4"/>
  <c r="O4" i="4" s="1"/>
  <c r="E4" i="4"/>
  <c r="S4" i="4"/>
  <c r="C5" i="4"/>
  <c r="Q5" i="4" s="1"/>
  <c r="T5" i="4" s="1"/>
  <c r="E5" i="4"/>
  <c r="F5" i="4"/>
  <c r="O5" i="4" s="1"/>
  <c r="H5" i="4"/>
  <c r="S5" i="4"/>
  <c r="C6" i="4"/>
  <c r="Q6" i="4" s="1"/>
  <c r="T6" i="4" s="1"/>
  <c r="E6" i="4"/>
  <c r="F6" i="4"/>
  <c r="H6" i="4"/>
  <c r="I6" i="4"/>
  <c r="K6" i="4"/>
  <c r="O6" i="4"/>
  <c r="S6" i="4"/>
  <c r="C2" i="3"/>
  <c r="F2" i="3"/>
  <c r="I2" i="3"/>
  <c r="L2" i="3"/>
  <c r="O3" i="3"/>
  <c r="Q3" i="3"/>
  <c r="T3" i="3" s="1"/>
  <c r="S3" i="3"/>
  <c r="C4" i="3"/>
  <c r="O4" i="3" s="1"/>
  <c r="E4" i="3"/>
  <c r="S4" i="3"/>
  <c r="C5" i="3"/>
  <c r="Q5" i="3" s="1"/>
  <c r="T5" i="3" s="1"/>
  <c r="E5" i="3"/>
  <c r="F5" i="3"/>
  <c r="O5" i="3" s="1"/>
  <c r="H5" i="3"/>
  <c r="S5" i="3"/>
  <c r="C6" i="3"/>
  <c r="Q6" i="3" s="1"/>
  <c r="T6" i="3" s="1"/>
  <c r="E6" i="3"/>
  <c r="F6" i="3"/>
  <c r="H6" i="3"/>
  <c r="I6" i="3"/>
  <c r="K6" i="3"/>
  <c r="O6" i="3"/>
  <c r="S6" i="3"/>
  <c r="Q4" i="3" l="1"/>
  <c r="T4" i="3" s="1"/>
  <c r="Q4" i="4"/>
  <c r="T4" i="4" s="1"/>
  <c r="Q4" i="5"/>
  <c r="T4" i="5" s="1"/>
  <c r="Q4" i="6"/>
  <c r="T4" i="6" s="1"/>
  <c r="Q4" i="7"/>
  <c r="T4" i="7" s="1"/>
  <c r="Q4" i="8"/>
  <c r="T4" i="8" s="1"/>
  <c r="Q4" i="9"/>
  <c r="T4" i="9" s="1"/>
  <c r="Q4" i="10"/>
  <c r="T4" i="10" s="1"/>
  <c r="D21" i="1" l="1"/>
</calcChain>
</file>

<file path=xl/sharedStrings.xml><?xml version="1.0" encoding="utf-8"?>
<sst xmlns="http://schemas.openxmlformats.org/spreadsheetml/2006/main" count="1693" uniqueCount="176">
  <si>
    <t>ADMINISTRATIVA:</t>
  </si>
  <si>
    <t>Veronika Fatrdlová, Tomáš Trojčínský</t>
  </si>
  <si>
    <t>MODERÁTOR:</t>
  </si>
  <si>
    <t>Ondřej Gramel, Ondra Novák, Nikola Němcová</t>
  </si>
  <si>
    <t>PC CENTRUM:</t>
  </si>
  <si>
    <t>Jan Pajdla</t>
  </si>
  <si>
    <t>VEDOUCÍ MODRÁ:</t>
  </si>
  <si>
    <t>VEDOUCÍ ČERVENÁ</t>
  </si>
  <si>
    <t>VEDOUCÍ ORANŽOVOČERVENÁ:</t>
  </si>
  <si>
    <t>Jonáš Stonavský</t>
  </si>
  <si>
    <t>VEDOUCÍ ORANŽOVÁ:</t>
  </si>
  <si>
    <t>VEDOUCÍ ŽLUTÁ:</t>
  </si>
  <si>
    <t>ORGANIZAČNÍ ŠTÁB:</t>
  </si>
  <si>
    <t>Green Volley Beskydy,  Blue Volley Ostrava, Red Volley Frýdlant  n/O</t>
  </si>
  <si>
    <t>ORGANIZÁTOR TURNAJE:</t>
  </si>
  <si>
    <t>CELKEM TÝMŮ</t>
  </si>
  <si>
    <t>MODRÁ: dívky + kluci</t>
  </si>
  <si>
    <t xml:space="preserve">ČERVENÁ </t>
  </si>
  <si>
    <t>ČERVENÁ</t>
  </si>
  <si>
    <t>ORANŽOVO</t>
  </si>
  <si>
    <t xml:space="preserve">ORANŽOVÁ </t>
  </si>
  <si>
    <t>ŽLUTÁ</t>
  </si>
  <si>
    <t>TÝMŮ</t>
  </si>
  <si>
    <t>BARVA</t>
  </si>
  <si>
    <t>POČET DRUŽSTEV:</t>
  </si>
  <si>
    <t>ŠKOLY OSTRAVÁČKU:</t>
  </si>
  <si>
    <t>ŠKOLY BESKYĎÁČKU:</t>
  </si>
  <si>
    <t>POČET KLUBŮ:</t>
  </si>
  <si>
    <t>POČET DĚTÍ:</t>
  </si>
  <si>
    <t>DATUM:</t>
  </si>
  <si>
    <t>MÍSTO:</t>
  </si>
  <si>
    <t>MODRÁ kluci+dívky</t>
  </si>
  <si>
    <t>ORANŽOVOČERVENÁ</t>
  </si>
  <si>
    <t>5+5+5</t>
  </si>
  <si>
    <t>ORANŽOVÁ</t>
  </si>
  <si>
    <t>FINÁLOVÉ SKUPINY</t>
  </si>
  <si>
    <t>ZÁKLADNÍ SKUPINY</t>
  </si>
  <si>
    <t>POČET KURTŮ</t>
  </si>
  <si>
    <t>CELKOVÝ POČET DRUŽSTEV</t>
  </si>
  <si>
    <t>ZÁKLADNÍ INFORMACE TURNAJE BMV: FRÝDEK-MÍSTEK</t>
  </si>
  <si>
    <t>Hala 6.ZŠ</t>
  </si>
  <si>
    <t>Neděle 5. 3. 2017</t>
  </si>
  <si>
    <t>Markéta Zuczková</t>
  </si>
  <si>
    <t>Jan Pytel</t>
  </si>
  <si>
    <t>Pavel Zeman</t>
  </si>
  <si>
    <t>Eva Turková, Nikola Němcová</t>
  </si>
  <si>
    <t>:</t>
  </si>
  <si>
    <t>4.</t>
  </si>
  <si>
    <t>Raškovice B</t>
  </si>
  <si>
    <t>3.</t>
  </si>
  <si>
    <t>Valmez C</t>
  </si>
  <si>
    <t>2.</t>
  </si>
  <si>
    <t>Valmez B</t>
  </si>
  <si>
    <t>1.</t>
  </si>
  <si>
    <t>St. Bělá A</t>
  </si>
  <si>
    <t>MÍČE</t>
  </si>
  <si>
    <t>POŘADÍ</t>
  </si>
  <si>
    <t>BODY</t>
  </si>
  <si>
    <t>8.</t>
  </si>
  <si>
    <t>Ostravice D</t>
  </si>
  <si>
    <t>6.</t>
  </si>
  <si>
    <t>Raškovice A</t>
  </si>
  <si>
    <t>7.</t>
  </si>
  <si>
    <t>Red Volley B</t>
  </si>
  <si>
    <t>5.</t>
  </si>
  <si>
    <t>Valmez A</t>
  </si>
  <si>
    <t>10.</t>
  </si>
  <si>
    <t>Paskov A</t>
  </si>
  <si>
    <t>9.</t>
  </si>
  <si>
    <t>Paskov B</t>
  </si>
  <si>
    <t>12.</t>
  </si>
  <si>
    <t>Bílovec B</t>
  </si>
  <si>
    <t>11.</t>
  </si>
  <si>
    <t>Red Volley A</t>
  </si>
  <si>
    <t>16.</t>
  </si>
  <si>
    <t>TJ Hlučín A</t>
  </si>
  <si>
    <t>15.</t>
  </si>
  <si>
    <t>Bílovec C</t>
  </si>
  <si>
    <t>13.</t>
  </si>
  <si>
    <t>Ostravice B</t>
  </si>
  <si>
    <t>14.</t>
  </si>
  <si>
    <t>4. ZŠ B</t>
  </si>
  <si>
    <t>Valmez A kluci</t>
  </si>
  <si>
    <t>Valmez B kluci</t>
  </si>
  <si>
    <t>Jednorožci</t>
  </si>
  <si>
    <t>SMS A holky</t>
  </si>
  <si>
    <t>TJ Hlučín A holky</t>
  </si>
  <si>
    <t>Kunčice B holky</t>
  </si>
  <si>
    <t>Orlová B holky</t>
  </si>
  <si>
    <t>Baška A kluci</t>
  </si>
  <si>
    <t>Kunčice A kluci</t>
  </si>
  <si>
    <t>Karviná A holky</t>
  </si>
  <si>
    <t>TJ Hlučín B holky</t>
  </si>
  <si>
    <t>Bílovec A holky</t>
  </si>
  <si>
    <t>Palkovice A holky</t>
  </si>
  <si>
    <t>Albrechtice A holky</t>
  </si>
  <si>
    <t>Red Volley A kluci</t>
  </si>
  <si>
    <t>Orlová A holky</t>
  </si>
  <si>
    <t>ST.BĚLÁ A</t>
  </si>
  <si>
    <t>BÍLOVEC A</t>
  </si>
  <si>
    <t>RED VOLLEY A</t>
  </si>
  <si>
    <t>OSTRAVICE A</t>
  </si>
  <si>
    <t>VALMEZ A</t>
  </si>
  <si>
    <t>4.ZŠ B</t>
  </si>
  <si>
    <t>A</t>
  </si>
  <si>
    <t>BÍLOVEC B</t>
  </si>
  <si>
    <t>KARVINÁ A</t>
  </si>
  <si>
    <t>RED VOLLEY B</t>
  </si>
  <si>
    <t>OSTRAVICE B</t>
  </si>
  <si>
    <t>VALMEZ B</t>
  </si>
  <si>
    <t>7.ZŠ A</t>
  </si>
  <si>
    <t>B</t>
  </si>
  <si>
    <t>RED VOLLEY C</t>
  </si>
  <si>
    <t>BÍLOVEC C</t>
  </si>
  <si>
    <t>RAŠKOVICE A</t>
  </si>
  <si>
    <t>OSTRAVICE C</t>
  </si>
  <si>
    <t>VALMEZ C</t>
  </si>
  <si>
    <t>PASKOV B</t>
  </si>
  <si>
    <t>C</t>
  </si>
  <si>
    <t>BESKYĎÁČEK A</t>
  </si>
  <si>
    <t>OSTRAVICE D</t>
  </si>
  <si>
    <t>TJ HLUČÍN A</t>
  </si>
  <si>
    <t>KARVINÁ B</t>
  </si>
  <si>
    <t>RAŠKOVICE B</t>
  </si>
  <si>
    <t xml:space="preserve">PASKOV A </t>
  </si>
  <si>
    <t>D</t>
  </si>
  <si>
    <t>ORLOVÁ A holky</t>
  </si>
  <si>
    <t>BÍLOVEC A holky</t>
  </si>
  <si>
    <t>BAŠKA A kluci</t>
  </si>
  <si>
    <t>JEDNOROŽCI</t>
  </si>
  <si>
    <t>Bulharská A</t>
  </si>
  <si>
    <t>Baška A</t>
  </si>
  <si>
    <t>6. ZŠ A</t>
  </si>
  <si>
    <t>Ostravice A</t>
  </si>
  <si>
    <t>SMS A</t>
  </si>
  <si>
    <t>7. ZŠ A</t>
  </si>
  <si>
    <t>Bulharská B</t>
  </si>
  <si>
    <t>K15 A</t>
  </si>
  <si>
    <t>Raškovice C</t>
  </si>
  <si>
    <t>Kozlovice A</t>
  </si>
  <si>
    <t>Beskyďáček A</t>
  </si>
  <si>
    <t>SMS B</t>
  </si>
  <si>
    <t>Bílovec A</t>
  </si>
  <si>
    <t>Stará Bělá A</t>
  </si>
  <si>
    <t>6.ZŠ A</t>
  </si>
  <si>
    <t>4+4+4+4</t>
  </si>
  <si>
    <t>5+5+5+5</t>
  </si>
  <si>
    <t>6+6+6+6</t>
  </si>
  <si>
    <t>Hlučín-Rovniny, Bulharská, K15, Stará Bělá, Horymírová</t>
  </si>
  <si>
    <t>Paskov, Hnojník, 6.ZŠ, 7.ZŠ, Baška, 8.ZŠ, 5.ZŠ, Kozlovice, Janovice, Staré Město a Sedliště, Kunčice, Ostravice, 4.ZŠ, Nová Ves</t>
  </si>
  <si>
    <t>Red Volley Frýdlant n/O, Orlová, TJ Albrechtice u Českého Těšína, Karviná, TJ Ostrava, TJ Hlučín, Raškovice, Bílovec, Valašské Meziříčí, Palkovice</t>
  </si>
  <si>
    <t>Eva Turková, Veronika Fatrdlová, Němcová Nikola</t>
  </si>
  <si>
    <t>Orlová A</t>
  </si>
  <si>
    <t>5.ZŠ A</t>
  </si>
  <si>
    <t>Valmez E</t>
  </si>
  <si>
    <t>Valmez D</t>
  </si>
  <si>
    <t>Palkovice A</t>
  </si>
  <si>
    <t>Kunčice A</t>
  </si>
  <si>
    <t>Ostraváček A</t>
  </si>
  <si>
    <t>-</t>
  </si>
  <si>
    <t>18.</t>
  </si>
  <si>
    <t>19.</t>
  </si>
  <si>
    <t>17.</t>
  </si>
  <si>
    <t>Rovniny A</t>
  </si>
  <si>
    <t>5. ZŠ A</t>
  </si>
  <si>
    <t>Albrechtice A</t>
  </si>
  <si>
    <t>Valmez c</t>
  </si>
  <si>
    <t>Karviná A</t>
  </si>
  <si>
    <t>Hnojník A</t>
  </si>
  <si>
    <t>7. ZŠ B</t>
  </si>
  <si>
    <t>Karviná B</t>
  </si>
  <si>
    <t>Mango</t>
  </si>
  <si>
    <t>Mandarinky</t>
  </si>
  <si>
    <t>Karviná C</t>
  </si>
  <si>
    <t>Jablka</t>
  </si>
  <si>
    <t>Janovice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</si>
</sst>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3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/>
    <xf numFmtId="0" fontId="5" fillId="0" borderId="0" xfId="2" applyFont="1" applyFill="1"/>
    <xf numFmtId="0" fontId="3" fillId="0" borderId="0" xfId="1" applyFont="1"/>
    <xf numFmtId="0" fontId="5" fillId="0" borderId="0" xfId="2" applyFont="1" applyFill="1" applyAlignment="1">
      <alignment vertical="center"/>
    </xf>
    <xf numFmtId="0" fontId="0" fillId="0" borderId="0" xfId="1" applyFont="1"/>
    <xf numFmtId="0" fontId="6" fillId="0" borderId="0" xfId="2" applyFont="1"/>
    <xf numFmtId="0" fontId="5" fillId="0" borderId="0" xfId="2" applyFont="1"/>
    <xf numFmtId="0" fontId="6" fillId="0" borderId="0" xfId="2" applyFont="1" applyBorder="1" applyAlignment="1">
      <alignment horizontal="left"/>
    </xf>
    <xf numFmtId="0" fontId="5" fillId="0" borderId="0" xfId="2" applyFont="1" applyBorder="1"/>
    <xf numFmtId="0" fontId="7" fillId="2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left"/>
    </xf>
    <xf numFmtId="0" fontId="5" fillId="4" borderId="1" xfId="2" applyFont="1" applyFill="1" applyBorder="1" applyAlignment="1">
      <alignment horizontal="right"/>
    </xf>
    <xf numFmtId="0" fontId="9" fillId="0" borderId="1" xfId="2" applyFont="1" applyBorder="1" applyAlignment="1">
      <alignment horizontal="center"/>
    </xf>
    <xf numFmtId="0" fontId="5" fillId="0" borderId="0" xfId="2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" vertical="center"/>
    </xf>
    <xf numFmtId="0" fontId="10" fillId="0" borderId="0" xfId="2" applyFont="1"/>
    <xf numFmtId="0" fontId="4" fillId="0" borderId="0" xfId="2"/>
    <xf numFmtId="0" fontId="11" fillId="0" borderId="0" xfId="2" applyFont="1"/>
    <xf numFmtId="0" fontId="12" fillId="0" borderId="0" xfId="1" applyFont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5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8" borderId="9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7" borderId="12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19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12" fillId="3" borderId="16" xfId="0" applyFont="1" applyFill="1" applyBorder="1" applyAlignment="1">
      <alignment horizontal="center"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0" fillId="6" borderId="5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6" borderId="12" xfId="0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0" fillId="6" borderId="19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21" xfId="0" applyFill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12" fillId="5" borderId="16" xfId="0" applyFont="1" applyFill="1" applyBorder="1" applyAlignment="1">
      <alignment horizontal="center" vertical="center"/>
    </xf>
    <xf numFmtId="0" fontId="0" fillId="5" borderId="19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9" fillId="0" borderId="1" xfId="2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/>
    </xf>
    <xf numFmtId="0" fontId="5" fillId="5" borderId="1" xfId="2" applyFont="1" applyFill="1" applyBorder="1" applyAlignment="1">
      <alignment horizontal="center"/>
    </xf>
    <xf numFmtId="0" fontId="1" fillId="4" borderId="1" xfId="2" applyFont="1" applyFill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</cellXfs>
  <cellStyles count="3">
    <cellStyle name="Normální" xfId="0" builtinId="0"/>
    <cellStyle name="normální 2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28" workbookViewId="0">
      <selection activeCell="B33" sqref="B33"/>
    </sheetView>
  </sheetViews>
  <sheetFormatPr defaultColWidth="29.7109375" defaultRowHeight="15" x14ac:dyDescent="0.25"/>
  <cols>
    <col min="1" max="1" width="29.7109375" style="2" customWidth="1"/>
    <col min="2" max="2" width="16.85546875" style="2" customWidth="1"/>
    <col min="3" max="3" width="15.140625" style="2" customWidth="1"/>
    <col min="4" max="255" width="9.140625" style="1" customWidth="1"/>
    <col min="256" max="16384" width="29.7109375" style="1"/>
  </cols>
  <sheetData>
    <row r="1" spans="1:17" ht="21" x14ac:dyDescent="0.35">
      <c r="A1" s="26" t="s">
        <v>39</v>
      </c>
      <c r="B1" s="25"/>
      <c r="C1" s="25"/>
      <c r="D1" s="24"/>
    </row>
    <row r="3" spans="1:17" ht="15.75" x14ac:dyDescent="0.25">
      <c r="A3" s="5" t="s">
        <v>30</v>
      </c>
      <c r="B3" s="23" t="s">
        <v>40</v>
      </c>
      <c r="C3" s="9"/>
      <c r="D3" s="8"/>
    </row>
    <row r="4" spans="1:17" ht="5.25" customHeight="1" x14ac:dyDescent="0.25">
      <c r="A4" s="5"/>
      <c r="B4" s="23"/>
      <c r="C4" s="9"/>
      <c r="D4" s="8"/>
    </row>
    <row r="5" spans="1:17" ht="15.75" x14ac:dyDescent="0.25">
      <c r="A5" s="5" t="s">
        <v>29</v>
      </c>
      <c r="B5" s="23" t="s">
        <v>41</v>
      </c>
      <c r="C5" s="9"/>
      <c r="D5" s="8"/>
    </row>
    <row r="6" spans="1:17" ht="5.25" customHeight="1" x14ac:dyDescent="0.25">
      <c r="A6" s="5"/>
      <c r="B6" s="9"/>
      <c r="C6" s="9"/>
      <c r="D6" s="8"/>
    </row>
    <row r="7" spans="1:17" ht="18.75" x14ac:dyDescent="0.25">
      <c r="A7" s="5" t="s">
        <v>28</v>
      </c>
      <c r="B7" s="22">
        <v>209</v>
      </c>
      <c r="C7" s="21"/>
      <c r="D7" s="8"/>
    </row>
    <row r="8" spans="1:17" ht="5.25" customHeight="1" x14ac:dyDescent="0.25">
      <c r="A8" s="5"/>
      <c r="B8" s="9"/>
      <c r="C8" s="9"/>
      <c r="D8" s="8"/>
    </row>
    <row r="9" spans="1:17" x14ac:dyDescent="0.25">
      <c r="A9" s="135" t="s">
        <v>27</v>
      </c>
      <c r="B9" s="138"/>
      <c r="C9" s="136" t="s">
        <v>150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8"/>
      <c r="P9" s="18"/>
      <c r="Q9" s="18"/>
    </row>
    <row r="10" spans="1:17" x14ac:dyDescent="0.25">
      <c r="A10" s="135"/>
      <c r="B10" s="138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8"/>
      <c r="P10" s="18"/>
      <c r="Q10" s="18"/>
    </row>
    <row r="11" spans="1:17" ht="18.75" x14ac:dyDescent="0.25">
      <c r="A11" s="20" t="s">
        <v>26</v>
      </c>
      <c r="B11" s="19"/>
      <c r="C11" s="136" t="s">
        <v>149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8"/>
      <c r="P11" s="18"/>
      <c r="Q11" s="18"/>
    </row>
    <row r="12" spans="1:17" ht="31.5" customHeight="1" x14ac:dyDescent="0.25">
      <c r="A12" s="20" t="s">
        <v>25</v>
      </c>
      <c r="B12" s="19"/>
      <c r="C12" s="136" t="s">
        <v>148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8"/>
      <c r="P12" s="18"/>
      <c r="Q12" s="18"/>
    </row>
    <row r="13" spans="1:17" ht="6.75" customHeight="1" x14ac:dyDescent="0.25">
      <c r="A13" s="5"/>
      <c r="B13" s="9"/>
      <c r="C13" s="9"/>
      <c r="D13" s="8"/>
    </row>
    <row r="14" spans="1:17" ht="15.75" x14ac:dyDescent="0.25">
      <c r="A14" s="5" t="s">
        <v>24</v>
      </c>
      <c r="B14" s="137" t="s">
        <v>23</v>
      </c>
      <c r="C14" s="137"/>
      <c r="D14" s="17" t="s">
        <v>22</v>
      </c>
    </row>
    <row r="15" spans="1:17" x14ac:dyDescent="0.25">
      <c r="A15" s="5"/>
      <c r="B15" s="140" t="s">
        <v>21</v>
      </c>
      <c r="C15" s="140"/>
      <c r="D15" s="13">
        <v>16</v>
      </c>
    </row>
    <row r="16" spans="1:17" x14ac:dyDescent="0.25">
      <c r="A16" s="5"/>
      <c r="B16" s="141" t="s">
        <v>20</v>
      </c>
      <c r="C16" s="141"/>
      <c r="D16" s="13">
        <v>20</v>
      </c>
    </row>
    <row r="17" spans="1:4" x14ac:dyDescent="0.25">
      <c r="A17" s="5"/>
      <c r="B17" s="16" t="s">
        <v>19</v>
      </c>
      <c r="C17" s="15" t="s">
        <v>18</v>
      </c>
      <c r="D17" s="14">
        <v>24</v>
      </c>
    </row>
    <row r="18" spans="1:4" x14ac:dyDescent="0.25">
      <c r="A18" s="5"/>
      <c r="B18" s="142" t="s">
        <v>17</v>
      </c>
      <c r="C18" s="142"/>
      <c r="D18" s="13">
        <v>15</v>
      </c>
    </row>
    <row r="19" spans="1:4" ht="15.6" customHeight="1" x14ac:dyDescent="0.25">
      <c r="A19" s="5"/>
      <c r="B19" s="144" t="s">
        <v>16</v>
      </c>
      <c r="C19" s="144"/>
      <c r="D19" s="143">
        <v>16</v>
      </c>
    </row>
    <row r="20" spans="1:4" x14ac:dyDescent="0.25">
      <c r="A20" s="5"/>
      <c r="B20" s="144"/>
      <c r="C20" s="144"/>
      <c r="D20" s="143"/>
    </row>
    <row r="21" spans="1:4" ht="18.75" x14ac:dyDescent="0.25">
      <c r="A21" s="5"/>
      <c r="B21" s="139" t="s">
        <v>15</v>
      </c>
      <c r="C21" s="139"/>
      <c r="D21" s="12">
        <f>SUM(D15:D19)</f>
        <v>91</v>
      </c>
    </row>
    <row r="22" spans="1:4" ht="15.75" x14ac:dyDescent="0.25">
      <c r="A22" s="5"/>
      <c r="B22" s="11"/>
      <c r="C22" s="11"/>
      <c r="D22" s="10"/>
    </row>
    <row r="23" spans="1:4" ht="15.75" x14ac:dyDescent="0.25">
      <c r="A23" s="5" t="s">
        <v>14</v>
      </c>
      <c r="B23" s="9" t="s">
        <v>13</v>
      </c>
      <c r="C23" s="9"/>
      <c r="D23" s="8"/>
    </row>
    <row r="24" spans="1:4" ht="9.75" customHeight="1" x14ac:dyDescent="0.25">
      <c r="A24" s="5"/>
      <c r="B24" s="9"/>
      <c r="C24" s="9"/>
      <c r="D24" s="8"/>
    </row>
    <row r="25" spans="1:4" ht="15.75" x14ac:dyDescent="0.25">
      <c r="A25" s="5" t="s">
        <v>12</v>
      </c>
      <c r="B25" s="9" t="s">
        <v>151</v>
      </c>
      <c r="C25" s="9"/>
      <c r="D25" s="8"/>
    </row>
    <row r="26" spans="1:4" ht="9" customHeight="1" x14ac:dyDescent="0.25">
      <c r="A26" s="5"/>
    </row>
    <row r="27" spans="1:4" x14ac:dyDescent="0.25">
      <c r="A27" s="5" t="s">
        <v>11</v>
      </c>
      <c r="B27" s="7" t="s">
        <v>42</v>
      </c>
    </row>
    <row r="28" spans="1:4" x14ac:dyDescent="0.25">
      <c r="A28" s="5" t="s">
        <v>10</v>
      </c>
      <c r="B28" s="7" t="s">
        <v>9</v>
      </c>
      <c r="C28" s="4"/>
    </row>
    <row r="29" spans="1:4" x14ac:dyDescent="0.25">
      <c r="A29" s="5" t="s">
        <v>8</v>
      </c>
      <c r="B29" s="4" t="s">
        <v>5</v>
      </c>
      <c r="C29" s="4"/>
    </row>
    <row r="30" spans="1:4" x14ac:dyDescent="0.25">
      <c r="A30" s="5" t="s">
        <v>7</v>
      </c>
      <c r="B30" s="4" t="s">
        <v>43</v>
      </c>
      <c r="C30" s="4"/>
    </row>
    <row r="31" spans="1:4" s="2" customFormat="1" x14ac:dyDescent="0.25">
      <c r="A31" s="5" t="s">
        <v>6</v>
      </c>
      <c r="B31" s="6" t="s">
        <v>44</v>
      </c>
    </row>
    <row r="33" spans="1:2" s="2" customFormat="1" x14ac:dyDescent="0.25">
      <c r="A33" s="5" t="s">
        <v>4</v>
      </c>
      <c r="B33" s="4" t="s">
        <v>3</v>
      </c>
    </row>
    <row r="34" spans="1:2" s="2" customFormat="1" x14ac:dyDescent="0.25">
      <c r="A34" s="5" t="s">
        <v>2</v>
      </c>
      <c r="B34" s="4" t="s">
        <v>1</v>
      </c>
    </row>
    <row r="35" spans="1:2" s="2" customFormat="1" x14ac:dyDescent="0.25">
      <c r="A35" s="5" t="s">
        <v>0</v>
      </c>
      <c r="B35" s="4" t="s">
        <v>45</v>
      </c>
    </row>
    <row r="36" spans="1:2" s="2" customFormat="1" x14ac:dyDescent="0.25">
      <c r="A36" s="3"/>
      <c r="B36" s="3"/>
    </row>
  </sheetData>
  <mergeCells count="12">
    <mergeCell ref="B21:C21"/>
    <mergeCell ref="B15:C15"/>
    <mergeCell ref="B16:C16"/>
    <mergeCell ref="B18:C18"/>
    <mergeCell ref="D19:D20"/>
    <mergeCell ref="B19:C20"/>
    <mergeCell ref="A9:A10"/>
    <mergeCell ref="C9:N10"/>
    <mergeCell ref="C11:N11"/>
    <mergeCell ref="C12:N12"/>
    <mergeCell ref="B14:C14"/>
    <mergeCell ref="B9:B10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P6" sqref="P6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45"/>
      <c r="B1" s="146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47"/>
      <c r="B2" s="148"/>
      <c r="C2" s="154" t="str">
        <f>B3</f>
        <v>Baška A</v>
      </c>
      <c r="D2" s="152"/>
      <c r="E2" s="153"/>
      <c r="F2" s="154" t="str">
        <f>B4</f>
        <v>SMS A</v>
      </c>
      <c r="G2" s="152"/>
      <c r="H2" s="153"/>
      <c r="I2" s="154" t="str">
        <f>B5</f>
        <v>Raškovice C</v>
      </c>
      <c r="J2" s="152"/>
      <c r="K2" s="153"/>
      <c r="L2" s="154" t="str">
        <f>B6</f>
        <v>SMS B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66" t="s">
        <v>131</v>
      </c>
      <c r="C3" s="119"/>
      <c r="D3" s="118"/>
      <c r="E3" s="117"/>
      <c r="F3" s="62">
        <v>3</v>
      </c>
      <c r="G3" s="61" t="s">
        <v>46</v>
      </c>
      <c r="H3" s="57">
        <v>11</v>
      </c>
      <c r="I3" s="62">
        <v>7</v>
      </c>
      <c r="J3" s="61" t="s">
        <v>46</v>
      </c>
      <c r="K3" s="57">
        <v>18</v>
      </c>
      <c r="L3" s="62">
        <v>7</v>
      </c>
      <c r="M3" s="61" t="s">
        <v>46</v>
      </c>
      <c r="N3" s="57">
        <v>14</v>
      </c>
      <c r="O3" s="60">
        <f>SUM(IF(C3&gt;E3,1,0),IF(F3&gt;H3,1,0),IF(I3&gt;K3,1,0),IF(L3&gt;N3,1,0))</f>
        <v>0</v>
      </c>
      <c r="P3" s="116" t="s">
        <v>74</v>
      </c>
      <c r="Q3" s="58">
        <f>C3+F3+I3+L3</f>
        <v>17</v>
      </c>
      <c r="R3" s="58" t="s">
        <v>46</v>
      </c>
      <c r="S3" s="58">
        <f>E3+H3+K3+N3</f>
        <v>43</v>
      </c>
      <c r="T3" s="57">
        <f>Q3/S3</f>
        <v>0.39534883720930231</v>
      </c>
    </row>
    <row r="4" spans="1:20" ht="21" x14ac:dyDescent="0.25">
      <c r="A4" s="53" t="s">
        <v>51</v>
      </c>
      <c r="B4" s="30" t="s">
        <v>134</v>
      </c>
      <c r="C4" s="52">
        <f>H3</f>
        <v>11</v>
      </c>
      <c r="D4" s="51" t="s">
        <v>46</v>
      </c>
      <c r="E4" s="50">
        <f>F3</f>
        <v>3</v>
      </c>
      <c r="F4" s="114"/>
      <c r="G4" s="113"/>
      <c r="H4" s="112"/>
      <c r="I4" s="46">
        <v>3</v>
      </c>
      <c r="J4" s="45" t="s">
        <v>46</v>
      </c>
      <c r="K4" s="42">
        <v>10</v>
      </c>
      <c r="L4" s="46">
        <v>7</v>
      </c>
      <c r="M4" s="45" t="s">
        <v>46</v>
      </c>
      <c r="N4" s="42">
        <v>5</v>
      </c>
      <c r="O4" s="44">
        <f>SUM(IF(C4&gt;E4,1,0),IF(F4&gt;H4,1,0),IF(I4&gt;K4,1,0),IF(L4&gt;N4,1,0))</f>
        <v>2</v>
      </c>
      <c r="P4" s="111" t="s">
        <v>80</v>
      </c>
      <c r="Q4" s="29">
        <f>C4+F4+I4+L4</f>
        <v>21</v>
      </c>
      <c r="R4" s="29" t="s">
        <v>46</v>
      </c>
      <c r="S4" s="29">
        <f>E4+H4+K4+N4</f>
        <v>18</v>
      </c>
      <c r="T4" s="42">
        <f>Q4/S4</f>
        <v>1.1666666666666667</v>
      </c>
    </row>
    <row r="5" spans="1:20" ht="21" x14ac:dyDescent="0.25">
      <c r="A5" s="53" t="s">
        <v>49</v>
      </c>
      <c r="B5" s="30" t="s">
        <v>138</v>
      </c>
      <c r="C5" s="52">
        <f>K3</f>
        <v>18</v>
      </c>
      <c r="D5" s="51" t="s">
        <v>46</v>
      </c>
      <c r="E5" s="50">
        <f>I3</f>
        <v>7</v>
      </c>
      <c r="F5" s="52">
        <f>K4</f>
        <v>10</v>
      </c>
      <c r="G5" s="51" t="s">
        <v>46</v>
      </c>
      <c r="H5" s="50">
        <f>I4</f>
        <v>3</v>
      </c>
      <c r="I5" s="114"/>
      <c r="J5" s="113"/>
      <c r="K5" s="112"/>
      <c r="L5" s="46">
        <v>16</v>
      </c>
      <c r="M5" s="45" t="s">
        <v>46</v>
      </c>
      <c r="N5" s="42">
        <v>6</v>
      </c>
      <c r="O5" s="44">
        <f>SUM(IF(C5&gt;E5,1,0),IF(F5&gt;H5,1,0),IF(I5&gt;K5,1,0),IF(L5&gt;N5,1,0))</f>
        <v>3</v>
      </c>
      <c r="P5" s="111" t="s">
        <v>78</v>
      </c>
      <c r="Q5" s="29">
        <f>C5+F5+I5+L5</f>
        <v>44</v>
      </c>
      <c r="R5" s="29" t="s">
        <v>46</v>
      </c>
      <c r="S5" s="29">
        <f>E5+H5+K5+N5</f>
        <v>16</v>
      </c>
      <c r="T5" s="42">
        <f>Q5/S5</f>
        <v>2.75</v>
      </c>
    </row>
    <row r="6" spans="1:20" ht="21.75" thickBot="1" x14ac:dyDescent="0.3">
      <c r="A6" s="41" t="s">
        <v>47</v>
      </c>
      <c r="B6" s="30" t="s">
        <v>141</v>
      </c>
      <c r="C6" s="40">
        <f>N3</f>
        <v>14</v>
      </c>
      <c r="D6" s="39" t="s">
        <v>46</v>
      </c>
      <c r="E6" s="38">
        <f>L3</f>
        <v>7</v>
      </c>
      <c r="F6" s="40">
        <f>N4</f>
        <v>5</v>
      </c>
      <c r="G6" s="39" t="s">
        <v>46</v>
      </c>
      <c r="H6" s="38">
        <f>L4</f>
        <v>7</v>
      </c>
      <c r="I6" s="40">
        <f>N5</f>
        <v>6</v>
      </c>
      <c r="J6" s="39" t="s">
        <v>46</v>
      </c>
      <c r="K6" s="38">
        <f>L5</f>
        <v>16</v>
      </c>
      <c r="L6" s="109"/>
      <c r="M6" s="108"/>
      <c r="N6" s="107"/>
      <c r="O6" s="34">
        <f>SUM(IF(C6&gt;E6,1,0),IF(F6&gt;H6,1,0),IF(I6&gt;K6,1,0),IF(L6&gt;N6,1,0))</f>
        <v>1</v>
      </c>
      <c r="P6" s="106" t="s">
        <v>76</v>
      </c>
      <c r="Q6" s="32">
        <f>C6+F6+I6+L6</f>
        <v>25</v>
      </c>
      <c r="R6" s="32" t="s">
        <v>46</v>
      </c>
      <c r="S6" s="32">
        <f>E6+H6+K6+N6</f>
        <v>30</v>
      </c>
      <c r="T6" s="31">
        <f>Q6/S6</f>
        <v>0.83333333333333337</v>
      </c>
    </row>
  </sheetData>
  <mergeCells count="12">
    <mergeCell ref="A1:B2"/>
    <mergeCell ref="C1:E1"/>
    <mergeCell ref="F1:H1"/>
    <mergeCell ref="I1:K1"/>
    <mergeCell ref="L1:N1"/>
    <mergeCell ref="Q1:T2"/>
    <mergeCell ref="C2:E2"/>
    <mergeCell ref="F2:H2"/>
    <mergeCell ref="I2:K2"/>
    <mergeCell ref="L2:N2"/>
    <mergeCell ref="O1:O2"/>
    <mergeCell ref="P1:P2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R6" sqref="R6"/>
    </sheetView>
  </sheetViews>
  <sheetFormatPr defaultRowHeight="15" x14ac:dyDescent="0.25"/>
  <cols>
    <col min="2" max="2" width="14.5703125" customWidth="1"/>
    <col min="3" max="17" width="5" customWidth="1"/>
    <col min="18" max="20" width="8" customWidth="1"/>
    <col min="21" max="21" width="2.28515625" customWidth="1"/>
    <col min="22" max="22" width="8" customWidth="1"/>
    <col min="23" max="23" width="12.42578125" customWidth="1"/>
    <col min="249" max="249" width="14.5703125" customWidth="1"/>
    <col min="250" max="264" width="5" customWidth="1"/>
    <col min="265" max="273" width="0" hidden="1" customWidth="1"/>
    <col min="274" max="276" width="8" customWidth="1"/>
    <col min="277" max="277" width="2.28515625" customWidth="1"/>
    <col min="278" max="279" width="8" customWidth="1"/>
    <col min="505" max="505" width="14.5703125" customWidth="1"/>
    <col min="506" max="520" width="5" customWidth="1"/>
    <col min="521" max="529" width="0" hidden="1" customWidth="1"/>
    <col min="530" max="532" width="8" customWidth="1"/>
    <col min="533" max="533" width="2.28515625" customWidth="1"/>
    <col min="534" max="535" width="8" customWidth="1"/>
    <col min="761" max="761" width="14.5703125" customWidth="1"/>
    <col min="762" max="776" width="5" customWidth="1"/>
    <col min="777" max="785" width="0" hidden="1" customWidth="1"/>
    <col min="786" max="788" width="8" customWidth="1"/>
    <col min="789" max="789" width="2.28515625" customWidth="1"/>
    <col min="790" max="791" width="8" customWidth="1"/>
    <col min="1017" max="1017" width="14.5703125" customWidth="1"/>
    <col min="1018" max="1032" width="5" customWidth="1"/>
    <col min="1033" max="1041" width="0" hidden="1" customWidth="1"/>
    <col min="1042" max="1044" width="8" customWidth="1"/>
    <col min="1045" max="1045" width="2.28515625" customWidth="1"/>
    <col min="1046" max="1047" width="8" customWidth="1"/>
    <col min="1273" max="1273" width="14.5703125" customWidth="1"/>
    <col min="1274" max="1288" width="5" customWidth="1"/>
    <col min="1289" max="1297" width="0" hidden="1" customWidth="1"/>
    <col min="1298" max="1300" width="8" customWidth="1"/>
    <col min="1301" max="1301" width="2.28515625" customWidth="1"/>
    <col min="1302" max="1303" width="8" customWidth="1"/>
    <col min="1529" max="1529" width="14.5703125" customWidth="1"/>
    <col min="1530" max="1544" width="5" customWidth="1"/>
    <col min="1545" max="1553" width="0" hidden="1" customWidth="1"/>
    <col min="1554" max="1556" width="8" customWidth="1"/>
    <col min="1557" max="1557" width="2.28515625" customWidth="1"/>
    <col min="1558" max="1559" width="8" customWidth="1"/>
    <col min="1785" max="1785" width="14.5703125" customWidth="1"/>
    <col min="1786" max="1800" width="5" customWidth="1"/>
    <col min="1801" max="1809" width="0" hidden="1" customWidth="1"/>
    <col min="1810" max="1812" width="8" customWidth="1"/>
    <col min="1813" max="1813" width="2.28515625" customWidth="1"/>
    <col min="1814" max="1815" width="8" customWidth="1"/>
    <col min="2041" max="2041" width="14.5703125" customWidth="1"/>
    <col min="2042" max="2056" width="5" customWidth="1"/>
    <col min="2057" max="2065" width="0" hidden="1" customWidth="1"/>
    <col min="2066" max="2068" width="8" customWidth="1"/>
    <col min="2069" max="2069" width="2.28515625" customWidth="1"/>
    <col min="2070" max="2071" width="8" customWidth="1"/>
    <col min="2297" max="2297" width="14.5703125" customWidth="1"/>
    <col min="2298" max="2312" width="5" customWidth="1"/>
    <col min="2313" max="2321" width="0" hidden="1" customWidth="1"/>
    <col min="2322" max="2324" width="8" customWidth="1"/>
    <col min="2325" max="2325" width="2.28515625" customWidth="1"/>
    <col min="2326" max="2327" width="8" customWidth="1"/>
    <col min="2553" max="2553" width="14.5703125" customWidth="1"/>
    <col min="2554" max="2568" width="5" customWidth="1"/>
    <col min="2569" max="2577" width="0" hidden="1" customWidth="1"/>
    <col min="2578" max="2580" width="8" customWidth="1"/>
    <col min="2581" max="2581" width="2.28515625" customWidth="1"/>
    <col min="2582" max="2583" width="8" customWidth="1"/>
    <col min="2809" max="2809" width="14.5703125" customWidth="1"/>
    <col min="2810" max="2824" width="5" customWidth="1"/>
    <col min="2825" max="2833" width="0" hidden="1" customWidth="1"/>
    <col min="2834" max="2836" width="8" customWidth="1"/>
    <col min="2837" max="2837" width="2.28515625" customWidth="1"/>
    <col min="2838" max="2839" width="8" customWidth="1"/>
    <col min="3065" max="3065" width="14.5703125" customWidth="1"/>
    <col min="3066" max="3080" width="5" customWidth="1"/>
    <col min="3081" max="3089" width="0" hidden="1" customWidth="1"/>
    <col min="3090" max="3092" width="8" customWidth="1"/>
    <col min="3093" max="3093" width="2.28515625" customWidth="1"/>
    <col min="3094" max="3095" width="8" customWidth="1"/>
    <col min="3321" max="3321" width="14.5703125" customWidth="1"/>
    <col min="3322" max="3336" width="5" customWidth="1"/>
    <col min="3337" max="3345" width="0" hidden="1" customWidth="1"/>
    <col min="3346" max="3348" width="8" customWidth="1"/>
    <col min="3349" max="3349" width="2.28515625" customWidth="1"/>
    <col min="3350" max="3351" width="8" customWidth="1"/>
    <col min="3577" max="3577" width="14.5703125" customWidth="1"/>
    <col min="3578" max="3592" width="5" customWidth="1"/>
    <col min="3593" max="3601" width="0" hidden="1" customWidth="1"/>
    <col min="3602" max="3604" width="8" customWidth="1"/>
    <col min="3605" max="3605" width="2.28515625" customWidth="1"/>
    <col min="3606" max="3607" width="8" customWidth="1"/>
    <col min="3833" max="3833" width="14.5703125" customWidth="1"/>
    <col min="3834" max="3848" width="5" customWidth="1"/>
    <col min="3849" max="3857" width="0" hidden="1" customWidth="1"/>
    <col min="3858" max="3860" width="8" customWidth="1"/>
    <col min="3861" max="3861" width="2.28515625" customWidth="1"/>
    <col min="3862" max="3863" width="8" customWidth="1"/>
    <col min="4089" max="4089" width="14.5703125" customWidth="1"/>
    <col min="4090" max="4104" width="5" customWidth="1"/>
    <col min="4105" max="4113" width="0" hidden="1" customWidth="1"/>
    <col min="4114" max="4116" width="8" customWidth="1"/>
    <col min="4117" max="4117" width="2.28515625" customWidth="1"/>
    <col min="4118" max="4119" width="8" customWidth="1"/>
    <col min="4345" max="4345" width="14.5703125" customWidth="1"/>
    <col min="4346" max="4360" width="5" customWidth="1"/>
    <col min="4361" max="4369" width="0" hidden="1" customWidth="1"/>
    <col min="4370" max="4372" width="8" customWidth="1"/>
    <col min="4373" max="4373" width="2.28515625" customWidth="1"/>
    <col min="4374" max="4375" width="8" customWidth="1"/>
    <col min="4601" max="4601" width="14.5703125" customWidth="1"/>
    <col min="4602" max="4616" width="5" customWidth="1"/>
    <col min="4617" max="4625" width="0" hidden="1" customWidth="1"/>
    <col min="4626" max="4628" width="8" customWidth="1"/>
    <col min="4629" max="4629" width="2.28515625" customWidth="1"/>
    <col min="4630" max="4631" width="8" customWidth="1"/>
    <col min="4857" max="4857" width="14.5703125" customWidth="1"/>
    <col min="4858" max="4872" width="5" customWidth="1"/>
    <col min="4873" max="4881" width="0" hidden="1" customWidth="1"/>
    <col min="4882" max="4884" width="8" customWidth="1"/>
    <col min="4885" max="4885" width="2.28515625" customWidth="1"/>
    <col min="4886" max="4887" width="8" customWidth="1"/>
    <col min="5113" max="5113" width="14.5703125" customWidth="1"/>
    <col min="5114" max="5128" width="5" customWidth="1"/>
    <col min="5129" max="5137" width="0" hidden="1" customWidth="1"/>
    <col min="5138" max="5140" width="8" customWidth="1"/>
    <col min="5141" max="5141" width="2.28515625" customWidth="1"/>
    <col min="5142" max="5143" width="8" customWidth="1"/>
    <col min="5369" max="5369" width="14.5703125" customWidth="1"/>
    <col min="5370" max="5384" width="5" customWidth="1"/>
    <col min="5385" max="5393" width="0" hidden="1" customWidth="1"/>
    <col min="5394" max="5396" width="8" customWidth="1"/>
    <col min="5397" max="5397" width="2.28515625" customWidth="1"/>
    <col min="5398" max="5399" width="8" customWidth="1"/>
    <col min="5625" max="5625" width="14.5703125" customWidth="1"/>
    <col min="5626" max="5640" width="5" customWidth="1"/>
    <col min="5641" max="5649" width="0" hidden="1" customWidth="1"/>
    <col min="5650" max="5652" width="8" customWidth="1"/>
    <col min="5653" max="5653" width="2.28515625" customWidth="1"/>
    <col min="5654" max="5655" width="8" customWidth="1"/>
    <col min="5881" max="5881" width="14.5703125" customWidth="1"/>
    <col min="5882" max="5896" width="5" customWidth="1"/>
    <col min="5897" max="5905" width="0" hidden="1" customWidth="1"/>
    <col min="5906" max="5908" width="8" customWidth="1"/>
    <col min="5909" max="5909" width="2.28515625" customWidth="1"/>
    <col min="5910" max="5911" width="8" customWidth="1"/>
    <col min="6137" max="6137" width="14.5703125" customWidth="1"/>
    <col min="6138" max="6152" width="5" customWidth="1"/>
    <col min="6153" max="6161" width="0" hidden="1" customWidth="1"/>
    <col min="6162" max="6164" width="8" customWidth="1"/>
    <col min="6165" max="6165" width="2.28515625" customWidth="1"/>
    <col min="6166" max="6167" width="8" customWidth="1"/>
    <col min="6393" max="6393" width="14.5703125" customWidth="1"/>
    <col min="6394" max="6408" width="5" customWidth="1"/>
    <col min="6409" max="6417" width="0" hidden="1" customWidth="1"/>
    <col min="6418" max="6420" width="8" customWidth="1"/>
    <col min="6421" max="6421" width="2.28515625" customWidth="1"/>
    <col min="6422" max="6423" width="8" customWidth="1"/>
    <col min="6649" max="6649" width="14.5703125" customWidth="1"/>
    <col min="6650" max="6664" width="5" customWidth="1"/>
    <col min="6665" max="6673" width="0" hidden="1" customWidth="1"/>
    <col min="6674" max="6676" width="8" customWidth="1"/>
    <col min="6677" max="6677" width="2.28515625" customWidth="1"/>
    <col min="6678" max="6679" width="8" customWidth="1"/>
    <col min="6905" max="6905" width="14.5703125" customWidth="1"/>
    <col min="6906" max="6920" width="5" customWidth="1"/>
    <col min="6921" max="6929" width="0" hidden="1" customWidth="1"/>
    <col min="6930" max="6932" width="8" customWidth="1"/>
    <col min="6933" max="6933" width="2.28515625" customWidth="1"/>
    <col min="6934" max="6935" width="8" customWidth="1"/>
    <col min="7161" max="7161" width="14.5703125" customWidth="1"/>
    <col min="7162" max="7176" width="5" customWidth="1"/>
    <col min="7177" max="7185" width="0" hidden="1" customWidth="1"/>
    <col min="7186" max="7188" width="8" customWidth="1"/>
    <col min="7189" max="7189" width="2.28515625" customWidth="1"/>
    <col min="7190" max="7191" width="8" customWidth="1"/>
    <col min="7417" max="7417" width="14.5703125" customWidth="1"/>
    <col min="7418" max="7432" width="5" customWidth="1"/>
    <col min="7433" max="7441" width="0" hidden="1" customWidth="1"/>
    <col min="7442" max="7444" width="8" customWidth="1"/>
    <col min="7445" max="7445" width="2.28515625" customWidth="1"/>
    <col min="7446" max="7447" width="8" customWidth="1"/>
    <col min="7673" max="7673" width="14.5703125" customWidth="1"/>
    <col min="7674" max="7688" width="5" customWidth="1"/>
    <col min="7689" max="7697" width="0" hidden="1" customWidth="1"/>
    <col min="7698" max="7700" width="8" customWidth="1"/>
    <col min="7701" max="7701" width="2.28515625" customWidth="1"/>
    <col min="7702" max="7703" width="8" customWidth="1"/>
    <col min="7929" max="7929" width="14.5703125" customWidth="1"/>
    <col min="7930" max="7944" width="5" customWidth="1"/>
    <col min="7945" max="7953" width="0" hidden="1" customWidth="1"/>
    <col min="7954" max="7956" width="8" customWidth="1"/>
    <col min="7957" max="7957" width="2.28515625" customWidth="1"/>
    <col min="7958" max="7959" width="8" customWidth="1"/>
    <col min="8185" max="8185" width="14.5703125" customWidth="1"/>
    <col min="8186" max="8200" width="5" customWidth="1"/>
    <col min="8201" max="8209" width="0" hidden="1" customWidth="1"/>
    <col min="8210" max="8212" width="8" customWidth="1"/>
    <col min="8213" max="8213" width="2.28515625" customWidth="1"/>
    <col min="8214" max="8215" width="8" customWidth="1"/>
    <col min="8441" max="8441" width="14.5703125" customWidth="1"/>
    <col min="8442" max="8456" width="5" customWidth="1"/>
    <col min="8457" max="8465" width="0" hidden="1" customWidth="1"/>
    <col min="8466" max="8468" width="8" customWidth="1"/>
    <col min="8469" max="8469" width="2.28515625" customWidth="1"/>
    <col min="8470" max="8471" width="8" customWidth="1"/>
    <col min="8697" max="8697" width="14.5703125" customWidth="1"/>
    <col min="8698" max="8712" width="5" customWidth="1"/>
    <col min="8713" max="8721" width="0" hidden="1" customWidth="1"/>
    <col min="8722" max="8724" width="8" customWidth="1"/>
    <col min="8725" max="8725" width="2.28515625" customWidth="1"/>
    <col min="8726" max="8727" width="8" customWidth="1"/>
    <col min="8953" max="8953" width="14.5703125" customWidth="1"/>
    <col min="8954" max="8968" width="5" customWidth="1"/>
    <col min="8969" max="8977" width="0" hidden="1" customWidth="1"/>
    <col min="8978" max="8980" width="8" customWidth="1"/>
    <col min="8981" max="8981" width="2.28515625" customWidth="1"/>
    <col min="8982" max="8983" width="8" customWidth="1"/>
    <col min="9209" max="9209" width="14.5703125" customWidth="1"/>
    <col min="9210" max="9224" width="5" customWidth="1"/>
    <col min="9225" max="9233" width="0" hidden="1" customWidth="1"/>
    <col min="9234" max="9236" width="8" customWidth="1"/>
    <col min="9237" max="9237" width="2.28515625" customWidth="1"/>
    <col min="9238" max="9239" width="8" customWidth="1"/>
    <col min="9465" max="9465" width="14.5703125" customWidth="1"/>
    <col min="9466" max="9480" width="5" customWidth="1"/>
    <col min="9481" max="9489" width="0" hidden="1" customWidth="1"/>
    <col min="9490" max="9492" width="8" customWidth="1"/>
    <col min="9493" max="9493" width="2.28515625" customWidth="1"/>
    <col min="9494" max="9495" width="8" customWidth="1"/>
    <col min="9721" max="9721" width="14.5703125" customWidth="1"/>
    <col min="9722" max="9736" width="5" customWidth="1"/>
    <col min="9737" max="9745" width="0" hidden="1" customWidth="1"/>
    <col min="9746" max="9748" width="8" customWidth="1"/>
    <col min="9749" max="9749" width="2.28515625" customWidth="1"/>
    <col min="9750" max="9751" width="8" customWidth="1"/>
    <col min="9977" max="9977" width="14.5703125" customWidth="1"/>
    <col min="9978" max="9992" width="5" customWidth="1"/>
    <col min="9993" max="10001" width="0" hidden="1" customWidth="1"/>
    <col min="10002" max="10004" width="8" customWidth="1"/>
    <col min="10005" max="10005" width="2.28515625" customWidth="1"/>
    <col min="10006" max="10007" width="8" customWidth="1"/>
    <col min="10233" max="10233" width="14.5703125" customWidth="1"/>
    <col min="10234" max="10248" width="5" customWidth="1"/>
    <col min="10249" max="10257" width="0" hidden="1" customWidth="1"/>
    <col min="10258" max="10260" width="8" customWidth="1"/>
    <col min="10261" max="10261" width="2.28515625" customWidth="1"/>
    <col min="10262" max="10263" width="8" customWidth="1"/>
    <col min="10489" max="10489" width="14.5703125" customWidth="1"/>
    <col min="10490" max="10504" width="5" customWidth="1"/>
    <col min="10505" max="10513" width="0" hidden="1" customWidth="1"/>
    <col min="10514" max="10516" width="8" customWidth="1"/>
    <col min="10517" max="10517" width="2.28515625" customWidth="1"/>
    <col min="10518" max="10519" width="8" customWidth="1"/>
    <col min="10745" max="10745" width="14.5703125" customWidth="1"/>
    <col min="10746" max="10760" width="5" customWidth="1"/>
    <col min="10761" max="10769" width="0" hidden="1" customWidth="1"/>
    <col min="10770" max="10772" width="8" customWidth="1"/>
    <col min="10773" max="10773" width="2.28515625" customWidth="1"/>
    <col min="10774" max="10775" width="8" customWidth="1"/>
    <col min="11001" max="11001" width="14.5703125" customWidth="1"/>
    <col min="11002" max="11016" width="5" customWidth="1"/>
    <col min="11017" max="11025" width="0" hidden="1" customWidth="1"/>
    <col min="11026" max="11028" width="8" customWidth="1"/>
    <col min="11029" max="11029" width="2.28515625" customWidth="1"/>
    <col min="11030" max="11031" width="8" customWidth="1"/>
    <col min="11257" max="11257" width="14.5703125" customWidth="1"/>
    <col min="11258" max="11272" width="5" customWidth="1"/>
    <col min="11273" max="11281" width="0" hidden="1" customWidth="1"/>
    <col min="11282" max="11284" width="8" customWidth="1"/>
    <col min="11285" max="11285" width="2.28515625" customWidth="1"/>
    <col min="11286" max="11287" width="8" customWidth="1"/>
    <col min="11513" max="11513" width="14.5703125" customWidth="1"/>
    <col min="11514" max="11528" width="5" customWidth="1"/>
    <col min="11529" max="11537" width="0" hidden="1" customWidth="1"/>
    <col min="11538" max="11540" width="8" customWidth="1"/>
    <col min="11541" max="11541" width="2.28515625" customWidth="1"/>
    <col min="11542" max="11543" width="8" customWidth="1"/>
    <col min="11769" max="11769" width="14.5703125" customWidth="1"/>
    <col min="11770" max="11784" width="5" customWidth="1"/>
    <col min="11785" max="11793" width="0" hidden="1" customWidth="1"/>
    <col min="11794" max="11796" width="8" customWidth="1"/>
    <col min="11797" max="11797" width="2.28515625" customWidth="1"/>
    <col min="11798" max="11799" width="8" customWidth="1"/>
    <col min="12025" max="12025" width="14.5703125" customWidth="1"/>
    <col min="12026" max="12040" width="5" customWidth="1"/>
    <col min="12041" max="12049" width="0" hidden="1" customWidth="1"/>
    <col min="12050" max="12052" width="8" customWidth="1"/>
    <col min="12053" max="12053" width="2.28515625" customWidth="1"/>
    <col min="12054" max="12055" width="8" customWidth="1"/>
    <col min="12281" max="12281" width="14.5703125" customWidth="1"/>
    <col min="12282" max="12296" width="5" customWidth="1"/>
    <col min="12297" max="12305" width="0" hidden="1" customWidth="1"/>
    <col min="12306" max="12308" width="8" customWidth="1"/>
    <col min="12309" max="12309" width="2.28515625" customWidth="1"/>
    <col min="12310" max="12311" width="8" customWidth="1"/>
    <col min="12537" max="12537" width="14.5703125" customWidth="1"/>
    <col min="12538" max="12552" width="5" customWidth="1"/>
    <col min="12553" max="12561" width="0" hidden="1" customWidth="1"/>
    <col min="12562" max="12564" width="8" customWidth="1"/>
    <col min="12565" max="12565" width="2.28515625" customWidth="1"/>
    <col min="12566" max="12567" width="8" customWidth="1"/>
    <col min="12793" max="12793" width="14.5703125" customWidth="1"/>
    <col min="12794" max="12808" width="5" customWidth="1"/>
    <col min="12809" max="12817" width="0" hidden="1" customWidth="1"/>
    <col min="12818" max="12820" width="8" customWidth="1"/>
    <col min="12821" max="12821" width="2.28515625" customWidth="1"/>
    <col min="12822" max="12823" width="8" customWidth="1"/>
    <col min="13049" max="13049" width="14.5703125" customWidth="1"/>
    <col min="13050" max="13064" width="5" customWidth="1"/>
    <col min="13065" max="13073" width="0" hidden="1" customWidth="1"/>
    <col min="13074" max="13076" width="8" customWidth="1"/>
    <col min="13077" max="13077" width="2.28515625" customWidth="1"/>
    <col min="13078" max="13079" width="8" customWidth="1"/>
    <col min="13305" max="13305" width="14.5703125" customWidth="1"/>
    <col min="13306" max="13320" width="5" customWidth="1"/>
    <col min="13321" max="13329" width="0" hidden="1" customWidth="1"/>
    <col min="13330" max="13332" width="8" customWidth="1"/>
    <col min="13333" max="13333" width="2.28515625" customWidth="1"/>
    <col min="13334" max="13335" width="8" customWidth="1"/>
    <col min="13561" max="13561" width="14.5703125" customWidth="1"/>
    <col min="13562" max="13576" width="5" customWidth="1"/>
    <col min="13577" max="13585" width="0" hidden="1" customWidth="1"/>
    <col min="13586" max="13588" width="8" customWidth="1"/>
    <col min="13589" max="13589" width="2.28515625" customWidth="1"/>
    <col min="13590" max="13591" width="8" customWidth="1"/>
    <col min="13817" max="13817" width="14.5703125" customWidth="1"/>
    <col min="13818" max="13832" width="5" customWidth="1"/>
    <col min="13833" max="13841" width="0" hidden="1" customWidth="1"/>
    <col min="13842" max="13844" width="8" customWidth="1"/>
    <col min="13845" max="13845" width="2.28515625" customWidth="1"/>
    <col min="13846" max="13847" width="8" customWidth="1"/>
    <col min="14073" max="14073" width="14.5703125" customWidth="1"/>
    <col min="14074" max="14088" width="5" customWidth="1"/>
    <col min="14089" max="14097" width="0" hidden="1" customWidth="1"/>
    <col min="14098" max="14100" width="8" customWidth="1"/>
    <col min="14101" max="14101" width="2.28515625" customWidth="1"/>
    <col min="14102" max="14103" width="8" customWidth="1"/>
    <col min="14329" max="14329" width="14.5703125" customWidth="1"/>
    <col min="14330" max="14344" width="5" customWidth="1"/>
    <col min="14345" max="14353" width="0" hidden="1" customWidth="1"/>
    <col min="14354" max="14356" width="8" customWidth="1"/>
    <col min="14357" max="14357" width="2.28515625" customWidth="1"/>
    <col min="14358" max="14359" width="8" customWidth="1"/>
    <col min="14585" max="14585" width="14.5703125" customWidth="1"/>
    <col min="14586" max="14600" width="5" customWidth="1"/>
    <col min="14601" max="14609" width="0" hidden="1" customWidth="1"/>
    <col min="14610" max="14612" width="8" customWidth="1"/>
    <col min="14613" max="14613" width="2.28515625" customWidth="1"/>
    <col min="14614" max="14615" width="8" customWidth="1"/>
    <col min="14841" max="14841" width="14.5703125" customWidth="1"/>
    <col min="14842" max="14856" width="5" customWidth="1"/>
    <col min="14857" max="14865" width="0" hidden="1" customWidth="1"/>
    <col min="14866" max="14868" width="8" customWidth="1"/>
    <col min="14869" max="14869" width="2.28515625" customWidth="1"/>
    <col min="14870" max="14871" width="8" customWidth="1"/>
    <col min="15097" max="15097" width="14.5703125" customWidth="1"/>
    <col min="15098" max="15112" width="5" customWidth="1"/>
    <col min="15113" max="15121" width="0" hidden="1" customWidth="1"/>
    <col min="15122" max="15124" width="8" customWidth="1"/>
    <col min="15125" max="15125" width="2.28515625" customWidth="1"/>
    <col min="15126" max="15127" width="8" customWidth="1"/>
    <col min="15353" max="15353" width="14.5703125" customWidth="1"/>
    <col min="15354" max="15368" width="5" customWidth="1"/>
    <col min="15369" max="15377" width="0" hidden="1" customWidth="1"/>
    <col min="15378" max="15380" width="8" customWidth="1"/>
    <col min="15381" max="15381" width="2.28515625" customWidth="1"/>
    <col min="15382" max="15383" width="8" customWidth="1"/>
    <col min="15609" max="15609" width="14.5703125" customWidth="1"/>
    <col min="15610" max="15624" width="5" customWidth="1"/>
    <col min="15625" max="15633" width="0" hidden="1" customWidth="1"/>
    <col min="15634" max="15636" width="8" customWidth="1"/>
    <col min="15637" max="15637" width="2.28515625" customWidth="1"/>
    <col min="15638" max="15639" width="8" customWidth="1"/>
    <col min="15865" max="15865" width="14.5703125" customWidth="1"/>
    <col min="15866" max="15880" width="5" customWidth="1"/>
    <col min="15881" max="15889" width="0" hidden="1" customWidth="1"/>
    <col min="15890" max="15892" width="8" customWidth="1"/>
    <col min="15893" max="15893" width="2.28515625" customWidth="1"/>
    <col min="15894" max="15895" width="8" customWidth="1"/>
    <col min="16121" max="16121" width="14.5703125" customWidth="1"/>
    <col min="16122" max="16136" width="5" customWidth="1"/>
    <col min="16137" max="16145" width="0" hidden="1" customWidth="1"/>
    <col min="16146" max="16148" width="8" customWidth="1"/>
    <col min="16149" max="16149" width="2.28515625" customWidth="1"/>
    <col min="16150" max="16151" width="8" customWidth="1"/>
  </cols>
  <sheetData>
    <row r="1" spans="1:23" x14ac:dyDescent="0.25">
      <c r="A1" s="157"/>
      <c r="B1" s="158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55" t="s">
        <v>57</v>
      </c>
      <c r="S1" s="150" t="s">
        <v>56</v>
      </c>
      <c r="T1" s="150" t="s">
        <v>55</v>
      </c>
      <c r="U1" s="150"/>
      <c r="V1" s="150"/>
      <c r="W1" s="151"/>
    </row>
    <row r="2" spans="1:23" ht="15.75" thickBot="1" x14ac:dyDescent="0.3">
      <c r="A2" s="159"/>
      <c r="B2" s="160"/>
      <c r="C2" s="154" t="str">
        <f>B3</f>
        <v>5. ZŠ A</v>
      </c>
      <c r="D2" s="152"/>
      <c r="E2" s="153"/>
      <c r="F2" s="154" t="str">
        <f>B4</f>
        <v>Paskov A</v>
      </c>
      <c r="G2" s="152"/>
      <c r="H2" s="153"/>
      <c r="I2" s="154" t="str">
        <f>B5</f>
        <v>Valmez A</v>
      </c>
      <c r="J2" s="152"/>
      <c r="K2" s="153"/>
      <c r="L2" s="154" t="str">
        <f>B6</f>
        <v>Raškovice B</v>
      </c>
      <c r="M2" s="152"/>
      <c r="N2" s="153"/>
      <c r="O2" s="154" t="str">
        <f>B7</f>
        <v>Bílovec A</v>
      </c>
      <c r="P2" s="152"/>
      <c r="Q2" s="153"/>
      <c r="R2" s="156"/>
      <c r="S2" s="152"/>
      <c r="T2" s="152"/>
      <c r="U2" s="152"/>
      <c r="V2" s="152"/>
      <c r="W2" s="153"/>
    </row>
    <row r="3" spans="1:23" ht="21" x14ac:dyDescent="0.25">
      <c r="A3" s="67" t="s">
        <v>53</v>
      </c>
      <c r="B3" s="120" t="s">
        <v>164</v>
      </c>
      <c r="C3" s="131"/>
      <c r="D3" s="130"/>
      <c r="E3" s="129"/>
      <c r="F3" s="62">
        <v>17</v>
      </c>
      <c r="G3" s="61" t="s">
        <v>46</v>
      </c>
      <c r="H3" s="57">
        <v>1</v>
      </c>
      <c r="I3" s="62">
        <v>3</v>
      </c>
      <c r="J3" s="61" t="s">
        <v>46</v>
      </c>
      <c r="K3" s="57">
        <v>4</v>
      </c>
      <c r="L3" s="62">
        <v>8</v>
      </c>
      <c r="M3" s="61" t="s">
        <v>46</v>
      </c>
      <c r="N3" s="57">
        <v>5</v>
      </c>
      <c r="O3" s="62">
        <v>6</v>
      </c>
      <c r="P3" s="61" t="s">
        <v>46</v>
      </c>
      <c r="Q3" s="57">
        <v>2</v>
      </c>
      <c r="R3" s="60">
        <f>SUM(IF(C3&gt;E3,1,0),IF(F3&gt;H3,1,0),IF(I3&gt;K3,1,0),IF(L3&gt;N3,1,0),IF(O3&gt;Q3,1,0))</f>
        <v>3</v>
      </c>
      <c r="S3" s="128" t="s">
        <v>53</v>
      </c>
      <c r="T3" s="58">
        <f>C3+F3+I3+L3+O3</f>
        <v>34</v>
      </c>
      <c r="U3" s="58" t="s">
        <v>46</v>
      </c>
      <c r="V3" s="58">
        <f>H3+K3+N3+Q3+E3</f>
        <v>12</v>
      </c>
      <c r="W3" s="57">
        <f>T3/V3</f>
        <v>2.8333333333333335</v>
      </c>
    </row>
    <row r="4" spans="1:23" ht="21" x14ac:dyDescent="0.25">
      <c r="A4" s="53" t="s">
        <v>51</v>
      </c>
      <c r="B4" s="115" t="s">
        <v>67</v>
      </c>
      <c r="C4" s="52">
        <f>H3</f>
        <v>1</v>
      </c>
      <c r="D4" s="51" t="s">
        <v>46</v>
      </c>
      <c r="E4" s="50">
        <f>F3</f>
        <v>17</v>
      </c>
      <c r="F4" s="127"/>
      <c r="G4" s="126"/>
      <c r="H4" s="125"/>
      <c r="I4" s="46">
        <v>1</v>
      </c>
      <c r="J4" s="45" t="s">
        <v>46</v>
      </c>
      <c r="K4" s="42">
        <v>16</v>
      </c>
      <c r="L4" s="46">
        <v>1</v>
      </c>
      <c r="M4" s="45" t="s">
        <v>46</v>
      </c>
      <c r="N4" s="42">
        <v>20</v>
      </c>
      <c r="O4" s="46">
        <v>5</v>
      </c>
      <c r="P4" s="45" t="s">
        <v>46</v>
      </c>
      <c r="Q4" s="42">
        <v>8</v>
      </c>
      <c r="R4" s="44">
        <f>SUM(IF(C4&gt;E4,1,0),IF(F4&gt;H4,1,0),IF(I4&gt;K4,1,0),IF(L4&gt;N4,1,0),IF(O4&gt;Q4,1,0))</f>
        <v>0</v>
      </c>
      <c r="S4" s="91" t="s">
        <v>64</v>
      </c>
      <c r="T4" s="29">
        <f>C4+F4+I4+L4+O4</f>
        <v>8</v>
      </c>
      <c r="U4" s="29" t="s">
        <v>46</v>
      </c>
      <c r="V4" s="29">
        <f>H4+K4+N4+Q4+E4</f>
        <v>61</v>
      </c>
      <c r="W4" s="42">
        <f>T4/V4</f>
        <v>0.13114754098360656</v>
      </c>
    </row>
    <row r="5" spans="1:23" ht="21" x14ac:dyDescent="0.25">
      <c r="A5" s="53" t="s">
        <v>49</v>
      </c>
      <c r="B5" s="115" t="s">
        <v>65</v>
      </c>
      <c r="C5" s="52">
        <f>K3</f>
        <v>4</v>
      </c>
      <c r="D5" s="51" t="s">
        <v>46</v>
      </c>
      <c r="E5" s="50">
        <f>I3</f>
        <v>3</v>
      </c>
      <c r="F5" s="52">
        <f>K4</f>
        <v>16</v>
      </c>
      <c r="G5" s="51" t="s">
        <v>46</v>
      </c>
      <c r="H5" s="50">
        <f>I4</f>
        <v>1</v>
      </c>
      <c r="I5" s="127"/>
      <c r="J5" s="126"/>
      <c r="K5" s="125"/>
      <c r="L5" s="46">
        <v>6</v>
      </c>
      <c r="M5" s="45" t="s">
        <v>46</v>
      </c>
      <c r="N5" s="42">
        <v>9</v>
      </c>
      <c r="O5" s="46">
        <v>1</v>
      </c>
      <c r="P5" s="45" t="s">
        <v>46</v>
      </c>
      <c r="Q5" s="42">
        <v>5</v>
      </c>
      <c r="R5" s="44">
        <f>SUM(IF(C5&gt;E5,1,0),IF(F5&gt;H5,1,0),IF(I5&gt;K5,1,0),IF(L5&gt;N5,1,0),IF(O5&gt;Q5,1,0))</f>
        <v>2</v>
      </c>
      <c r="S5" s="91" t="s">
        <v>49</v>
      </c>
      <c r="T5" s="29">
        <f>C5+F5+I5+L5+O5</f>
        <v>27</v>
      </c>
      <c r="U5" s="29" t="s">
        <v>46</v>
      </c>
      <c r="V5" s="29">
        <f>H5+K5+N5+Q5+E5</f>
        <v>18</v>
      </c>
      <c r="W5" s="42">
        <f>T5/V5</f>
        <v>1.5</v>
      </c>
    </row>
    <row r="6" spans="1:23" ht="21" x14ac:dyDescent="0.25">
      <c r="A6" s="53" t="s">
        <v>47</v>
      </c>
      <c r="B6" s="115" t="s">
        <v>48</v>
      </c>
      <c r="C6" s="52">
        <f>N3</f>
        <v>5</v>
      </c>
      <c r="D6" s="51" t="s">
        <v>46</v>
      </c>
      <c r="E6" s="50">
        <f>L3</f>
        <v>8</v>
      </c>
      <c r="F6" s="52">
        <f>N4</f>
        <v>20</v>
      </c>
      <c r="G6" s="51" t="s">
        <v>46</v>
      </c>
      <c r="H6" s="50">
        <f>L4</f>
        <v>1</v>
      </c>
      <c r="I6" s="52">
        <f>N5</f>
        <v>9</v>
      </c>
      <c r="J6" s="51" t="s">
        <v>46</v>
      </c>
      <c r="K6" s="50">
        <f>L5</f>
        <v>6</v>
      </c>
      <c r="L6" s="127"/>
      <c r="M6" s="126"/>
      <c r="N6" s="125"/>
      <c r="O6" s="46">
        <v>7</v>
      </c>
      <c r="P6" s="45" t="s">
        <v>46</v>
      </c>
      <c r="Q6" s="42">
        <v>2</v>
      </c>
      <c r="R6" s="44">
        <f>SUM(IF(C6&gt;E6,1,0),IF(F6&gt;H6,1,0),IF(I6&gt;K6,1,0),IF(L6&gt;N6,1,0),IF(O6&gt;Q6,1,0))</f>
        <v>3</v>
      </c>
      <c r="S6" s="91" t="s">
        <v>51</v>
      </c>
      <c r="T6" s="29">
        <f>C6+F6+I6+L6+O6</f>
        <v>41</v>
      </c>
      <c r="U6" s="29" t="s">
        <v>46</v>
      </c>
      <c r="V6" s="29">
        <f>H6+K6+N6+Q6+E6</f>
        <v>17</v>
      </c>
      <c r="W6" s="42">
        <f>T6/V6</f>
        <v>2.4117647058823528</v>
      </c>
    </row>
    <row r="7" spans="1:23" ht="21.75" thickBot="1" x14ac:dyDescent="0.3">
      <c r="A7" s="41" t="s">
        <v>64</v>
      </c>
      <c r="B7" s="110" t="s">
        <v>142</v>
      </c>
      <c r="C7" s="40">
        <f>Q3</f>
        <v>2</v>
      </c>
      <c r="D7" s="39" t="s">
        <v>46</v>
      </c>
      <c r="E7" s="38">
        <f>O3</f>
        <v>6</v>
      </c>
      <c r="F7" s="40">
        <f>Q4</f>
        <v>8</v>
      </c>
      <c r="G7" s="39" t="s">
        <v>46</v>
      </c>
      <c r="H7" s="38">
        <f>O4</f>
        <v>5</v>
      </c>
      <c r="I7" s="40">
        <f>Q5</f>
        <v>5</v>
      </c>
      <c r="J7" s="39" t="s">
        <v>46</v>
      </c>
      <c r="K7" s="38">
        <f>O5</f>
        <v>1</v>
      </c>
      <c r="L7" s="40">
        <f>Q6</f>
        <v>2</v>
      </c>
      <c r="M7" s="39" t="s">
        <v>46</v>
      </c>
      <c r="N7" s="38">
        <f>O6</f>
        <v>7</v>
      </c>
      <c r="O7" s="124"/>
      <c r="P7" s="123"/>
      <c r="Q7" s="122"/>
      <c r="R7" s="34">
        <f>SUM(IF(C7&gt;E7,1,0),IF(F7&gt;H7,1,0),IF(I7&gt;K7,1,0),IF(L7&gt;N7,1,0),IF(O7&gt;Q7,1,0))</f>
        <v>2</v>
      </c>
      <c r="S7" s="83" t="s">
        <v>47</v>
      </c>
      <c r="T7" s="32">
        <f>C7+F7+I7+L7+O7</f>
        <v>17</v>
      </c>
      <c r="U7" s="32" t="s">
        <v>46</v>
      </c>
      <c r="V7" s="32">
        <f>H7+K7+N7+Q7+E7</f>
        <v>19</v>
      </c>
      <c r="W7" s="31">
        <f>T7/V7</f>
        <v>0.89473684210526316</v>
      </c>
    </row>
    <row r="8" spans="1:23" x14ac:dyDescent="0.25">
      <c r="B8" s="121"/>
    </row>
  </sheetData>
  <mergeCells count="14">
    <mergeCell ref="T1:W2"/>
    <mergeCell ref="O1:Q1"/>
    <mergeCell ref="R1:R2"/>
    <mergeCell ref="S1:S2"/>
    <mergeCell ref="A1:B2"/>
    <mergeCell ref="C1:E1"/>
    <mergeCell ref="F1:H1"/>
    <mergeCell ref="I1:K1"/>
    <mergeCell ref="L1:N1"/>
    <mergeCell ref="C2:E2"/>
    <mergeCell ref="F2:H2"/>
    <mergeCell ref="I2:K2"/>
    <mergeCell ref="L2:N2"/>
    <mergeCell ref="O2:Q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R6" sqref="R6"/>
    </sheetView>
  </sheetViews>
  <sheetFormatPr defaultRowHeight="15" x14ac:dyDescent="0.25"/>
  <cols>
    <col min="2" max="2" width="14.5703125" customWidth="1"/>
    <col min="3" max="17" width="5" customWidth="1"/>
    <col min="18" max="20" width="8" customWidth="1"/>
    <col min="21" max="21" width="2.28515625" customWidth="1"/>
    <col min="22" max="22" width="8" customWidth="1"/>
    <col min="23" max="23" width="12.42578125" customWidth="1"/>
    <col min="249" max="249" width="14.5703125" customWidth="1"/>
    <col min="250" max="264" width="5" customWidth="1"/>
    <col min="265" max="273" width="0" hidden="1" customWidth="1"/>
    <col min="274" max="276" width="8" customWidth="1"/>
    <col min="277" max="277" width="2.28515625" customWidth="1"/>
    <col min="278" max="279" width="8" customWidth="1"/>
    <col min="505" max="505" width="14.5703125" customWidth="1"/>
    <col min="506" max="520" width="5" customWidth="1"/>
    <col min="521" max="529" width="0" hidden="1" customWidth="1"/>
    <col min="530" max="532" width="8" customWidth="1"/>
    <col min="533" max="533" width="2.28515625" customWidth="1"/>
    <col min="534" max="535" width="8" customWidth="1"/>
    <col min="761" max="761" width="14.5703125" customWidth="1"/>
    <col min="762" max="776" width="5" customWidth="1"/>
    <col min="777" max="785" width="0" hidden="1" customWidth="1"/>
    <col min="786" max="788" width="8" customWidth="1"/>
    <col min="789" max="789" width="2.28515625" customWidth="1"/>
    <col min="790" max="791" width="8" customWidth="1"/>
    <col min="1017" max="1017" width="14.5703125" customWidth="1"/>
    <col min="1018" max="1032" width="5" customWidth="1"/>
    <col min="1033" max="1041" width="0" hidden="1" customWidth="1"/>
    <col min="1042" max="1044" width="8" customWidth="1"/>
    <col min="1045" max="1045" width="2.28515625" customWidth="1"/>
    <col min="1046" max="1047" width="8" customWidth="1"/>
    <col min="1273" max="1273" width="14.5703125" customWidth="1"/>
    <col min="1274" max="1288" width="5" customWidth="1"/>
    <col min="1289" max="1297" width="0" hidden="1" customWidth="1"/>
    <col min="1298" max="1300" width="8" customWidth="1"/>
    <col min="1301" max="1301" width="2.28515625" customWidth="1"/>
    <col min="1302" max="1303" width="8" customWidth="1"/>
    <col min="1529" max="1529" width="14.5703125" customWidth="1"/>
    <col min="1530" max="1544" width="5" customWidth="1"/>
    <col min="1545" max="1553" width="0" hidden="1" customWidth="1"/>
    <col min="1554" max="1556" width="8" customWidth="1"/>
    <col min="1557" max="1557" width="2.28515625" customWidth="1"/>
    <col min="1558" max="1559" width="8" customWidth="1"/>
    <col min="1785" max="1785" width="14.5703125" customWidth="1"/>
    <col min="1786" max="1800" width="5" customWidth="1"/>
    <col min="1801" max="1809" width="0" hidden="1" customWidth="1"/>
    <col min="1810" max="1812" width="8" customWidth="1"/>
    <col min="1813" max="1813" width="2.28515625" customWidth="1"/>
    <col min="1814" max="1815" width="8" customWidth="1"/>
    <col min="2041" max="2041" width="14.5703125" customWidth="1"/>
    <col min="2042" max="2056" width="5" customWidth="1"/>
    <col min="2057" max="2065" width="0" hidden="1" customWidth="1"/>
    <col min="2066" max="2068" width="8" customWidth="1"/>
    <col min="2069" max="2069" width="2.28515625" customWidth="1"/>
    <col min="2070" max="2071" width="8" customWidth="1"/>
    <col min="2297" max="2297" width="14.5703125" customWidth="1"/>
    <col min="2298" max="2312" width="5" customWidth="1"/>
    <col min="2313" max="2321" width="0" hidden="1" customWidth="1"/>
    <col min="2322" max="2324" width="8" customWidth="1"/>
    <col min="2325" max="2325" width="2.28515625" customWidth="1"/>
    <col min="2326" max="2327" width="8" customWidth="1"/>
    <col min="2553" max="2553" width="14.5703125" customWidth="1"/>
    <col min="2554" max="2568" width="5" customWidth="1"/>
    <col min="2569" max="2577" width="0" hidden="1" customWidth="1"/>
    <col min="2578" max="2580" width="8" customWidth="1"/>
    <col min="2581" max="2581" width="2.28515625" customWidth="1"/>
    <col min="2582" max="2583" width="8" customWidth="1"/>
    <col min="2809" max="2809" width="14.5703125" customWidth="1"/>
    <col min="2810" max="2824" width="5" customWidth="1"/>
    <col min="2825" max="2833" width="0" hidden="1" customWidth="1"/>
    <col min="2834" max="2836" width="8" customWidth="1"/>
    <col min="2837" max="2837" width="2.28515625" customWidth="1"/>
    <col min="2838" max="2839" width="8" customWidth="1"/>
    <col min="3065" max="3065" width="14.5703125" customWidth="1"/>
    <col min="3066" max="3080" width="5" customWidth="1"/>
    <col min="3081" max="3089" width="0" hidden="1" customWidth="1"/>
    <col min="3090" max="3092" width="8" customWidth="1"/>
    <col min="3093" max="3093" width="2.28515625" customWidth="1"/>
    <col min="3094" max="3095" width="8" customWidth="1"/>
    <col min="3321" max="3321" width="14.5703125" customWidth="1"/>
    <col min="3322" max="3336" width="5" customWidth="1"/>
    <col min="3337" max="3345" width="0" hidden="1" customWidth="1"/>
    <col min="3346" max="3348" width="8" customWidth="1"/>
    <col min="3349" max="3349" width="2.28515625" customWidth="1"/>
    <col min="3350" max="3351" width="8" customWidth="1"/>
    <col min="3577" max="3577" width="14.5703125" customWidth="1"/>
    <col min="3578" max="3592" width="5" customWidth="1"/>
    <col min="3593" max="3601" width="0" hidden="1" customWidth="1"/>
    <col min="3602" max="3604" width="8" customWidth="1"/>
    <col min="3605" max="3605" width="2.28515625" customWidth="1"/>
    <col min="3606" max="3607" width="8" customWidth="1"/>
    <col min="3833" max="3833" width="14.5703125" customWidth="1"/>
    <col min="3834" max="3848" width="5" customWidth="1"/>
    <col min="3849" max="3857" width="0" hidden="1" customWidth="1"/>
    <col min="3858" max="3860" width="8" customWidth="1"/>
    <col min="3861" max="3861" width="2.28515625" customWidth="1"/>
    <col min="3862" max="3863" width="8" customWidth="1"/>
    <col min="4089" max="4089" width="14.5703125" customWidth="1"/>
    <col min="4090" max="4104" width="5" customWidth="1"/>
    <col min="4105" max="4113" width="0" hidden="1" customWidth="1"/>
    <col min="4114" max="4116" width="8" customWidth="1"/>
    <col min="4117" max="4117" width="2.28515625" customWidth="1"/>
    <col min="4118" max="4119" width="8" customWidth="1"/>
    <col min="4345" max="4345" width="14.5703125" customWidth="1"/>
    <col min="4346" max="4360" width="5" customWidth="1"/>
    <col min="4361" max="4369" width="0" hidden="1" customWidth="1"/>
    <col min="4370" max="4372" width="8" customWidth="1"/>
    <col min="4373" max="4373" width="2.28515625" customWidth="1"/>
    <col min="4374" max="4375" width="8" customWidth="1"/>
    <col min="4601" max="4601" width="14.5703125" customWidth="1"/>
    <col min="4602" max="4616" width="5" customWidth="1"/>
    <col min="4617" max="4625" width="0" hidden="1" customWidth="1"/>
    <col min="4626" max="4628" width="8" customWidth="1"/>
    <col min="4629" max="4629" width="2.28515625" customWidth="1"/>
    <col min="4630" max="4631" width="8" customWidth="1"/>
    <col min="4857" max="4857" width="14.5703125" customWidth="1"/>
    <col min="4858" max="4872" width="5" customWidth="1"/>
    <col min="4873" max="4881" width="0" hidden="1" customWidth="1"/>
    <col min="4882" max="4884" width="8" customWidth="1"/>
    <col min="4885" max="4885" width="2.28515625" customWidth="1"/>
    <col min="4886" max="4887" width="8" customWidth="1"/>
    <col min="5113" max="5113" width="14.5703125" customWidth="1"/>
    <col min="5114" max="5128" width="5" customWidth="1"/>
    <col min="5129" max="5137" width="0" hidden="1" customWidth="1"/>
    <col min="5138" max="5140" width="8" customWidth="1"/>
    <col min="5141" max="5141" width="2.28515625" customWidth="1"/>
    <col min="5142" max="5143" width="8" customWidth="1"/>
    <col min="5369" max="5369" width="14.5703125" customWidth="1"/>
    <col min="5370" max="5384" width="5" customWidth="1"/>
    <col min="5385" max="5393" width="0" hidden="1" customWidth="1"/>
    <col min="5394" max="5396" width="8" customWidth="1"/>
    <col min="5397" max="5397" width="2.28515625" customWidth="1"/>
    <col min="5398" max="5399" width="8" customWidth="1"/>
    <col min="5625" max="5625" width="14.5703125" customWidth="1"/>
    <col min="5626" max="5640" width="5" customWidth="1"/>
    <col min="5641" max="5649" width="0" hidden="1" customWidth="1"/>
    <col min="5650" max="5652" width="8" customWidth="1"/>
    <col min="5653" max="5653" width="2.28515625" customWidth="1"/>
    <col min="5654" max="5655" width="8" customWidth="1"/>
    <col min="5881" max="5881" width="14.5703125" customWidth="1"/>
    <col min="5882" max="5896" width="5" customWidth="1"/>
    <col min="5897" max="5905" width="0" hidden="1" customWidth="1"/>
    <col min="5906" max="5908" width="8" customWidth="1"/>
    <col min="5909" max="5909" width="2.28515625" customWidth="1"/>
    <col min="5910" max="5911" width="8" customWidth="1"/>
    <col min="6137" max="6137" width="14.5703125" customWidth="1"/>
    <col min="6138" max="6152" width="5" customWidth="1"/>
    <col min="6153" max="6161" width="0" hidden="1" customWidth="1"/>
    <col min="6162" max="6164" width="8" customWidth="1"/>
    <col min="6165" max="6165" width="2.28515625" customWidth="1"/>
    <col min="6166" max="6167" width="8" customWidth="1"/>
    <col min="6393" max="6393" width="14.5703125" customWidth="1"/>
    <col min="6394" max="6408" width="5" customWidth="1"/>
    <col min="6409" max="6417" width="0" hidden="1" customWidth="1"/>
    <col min="6418" max="6420" width="8" customWidth="1"/>
    <col min="6421" max="6421" width="2.28515625" customWidth="1"/>
    <col min="6422" max="6423" width="8" customWidth="1"/>
    <col min="6649" max="6649" width="14.5703125" customWidth="1"/>
    <col min="6650" max="6664" width="5" customWidth="1"/>
    <col min="6665" max="6673" width="0" hidden="1" customWidth="1"/>
    <col min="6674" max="6676" width="8" customWidth="1"/>
    <col min="6677" max="6677" width="2.28515625" customWidth="1"/>
    <col min="6678" max="6679" width="8" customWidth="1"/>
    <col min="6905" max="6905" width="14.5703125" customWidth="1"/>
    <col min="6906" max="6920" width="5" customWidth="1"/>
    <col min="6921" max="6929" width="0" hidden="1" customWidth="1"/>
    <col min="6930" max="6932" width="8" customWidth="1"/>
    <col min="6933" max="6933" width="2.28515625" customWidth="1"/>
    <col min="6934" max="6935" width="8" customWidth="1"/>
    <col min="7161" max="7161" width="14.5703125" customWidth="1"/>
    <col min="7162" max="7176" width="5" customWidth="1"/>
    <col min="7177" max="7185" width="0" hidden="1" customWidth="1"/>
    <col min="7186" max="7188" width="8" customWidth="1"/>
    <col min="7189" max="7189" width="2.28515625" customWidth="1"/>
    <col min="7190" max="7191" width="8" customWidth="1"/>
    <col min="7417" max="7417" width="14.5703125" customWidth="1"/>
    <col min="7418" max="7432" width="5" customWidth="1"/>
    <col min="7433" max="7441" width="0" hidden="1" customWidth="1"/>
    <col min="7442" max="7444" width="8" customWidth="1"/>
    <col min="7445" max="7445" width="2.28515625" customWidth="1"/>
    <col min="7446" max="7447" width="8" customWidth="1"/>
    <col min="7673" max="7673" width="14.5703125" customWidth="1"/>
    <col min="7674" max="7688" width="5" customWidth="1"/>
    <col min="7689" max="7697" width="0" hidden="1" customWidth="1"/>
    <col min="7698" max="7700" width="8" customWidth="1"/>
    <col min="7701" max="7701" width="2.28515625" customWidth="1"/>
    <col min="7702" max="7703" width="8" customWidth="1"/>
    <col min="7929" max="7929" width="14.5703125" customWidth="1"/>
    <col min="7930" max="7944" width="5" customWidth="1"/>
    <col min="7945" max="7953" width="0" hidden="1" customWidth="1"/>
    <col min="7954" max="7956" width="8" customWidth="1"/>
    <col min="7957" max="7957" width="2.28515625" customWidth="1"/>
    <col min="7958" max="7959" width="8" customWidth="1"/>
    <col min="8185" max="8185" width="14.5703125" customWidth="1"/>
    <col min="8186" max="8200" width="5" customWidth="1"/>
    <col min="8201" max="8209" width="0" hidden="1" customWidth="1"/>
    <col min="8210" max="8212" width="8" customWidth="1"/>
    <col min="8213" max="8213" width="2.28515625" customWidth="1"/>
    <col min="8214" max="8215" width="8" customWidth="1"/>
    <col min="8441" max="8441" width="14.5703125" customWidth="1"/>
    <col min="8442" max="8456" width="5" customWidth="1"/>
    <col min="8457" max="8465" width="0" hidden="1" customWidth="1"/>
    <col min="8466" max="8468" width="8" customWidth="1"/>
    <col min="8469" max="8469" width="2.28515625" customWidth="1"/>
    <col min="8470" max="8471" width="8" customWidth="1"/>
    <col min="8697" max="8697" width="14.5703125" customWidth="1"/>
    <col min="8698" max="8712" width="5" customWidth="1"/>
    <col min="8713" max="8721" width="0" hidden="1" customWidth="1"/>
    <col min="8722" max="8724" width="8" customWidth="1"/>
    <col min="8725" max="8725" width="2.28515625" customWidth="1"/>
    <col min="8726" max="8727" width="8" customWidth="1"/>
    <col min="8953" max="8953" width="14.5703125" customWidth="1"/>
    <col min="8954" max="8968" width="5" customWidth="1"/>
    <col min="8969" max="8977" width="0" hidden="1" customWidth="1"/>
    <col min="8978" max="8980" width="8" customWidth="1"/>
    <col min="8981" max="8981" width="2.28515625" customWidth="1"/>
    <col min="8982" max="8983" width="8" customWidth="1"/>
    <col min="9209" max="9209" width="14.5703125" customWidth="1"/>
    <col min="9210" max="9224" width="5" customWidth="1"/>
    <col min="9225" max="9233" width="0" hidden="1" customWidth="1"/>
    <col min="9234" max="9236" width="8" customWidth="1"/>
    <col min="9237" max="9237" width="2.28515625" customWidth="1"/>
    <col min="9238" max="9239" width="8" customWidth="1"/>
    <col min="9465" max="9465" width="14.5703125" customWidth="1"/>
    <col min="9466" max="9480" width="5" customWidth="1"/>
    <col min="9481" max="9489" width="0" hidden="1" customWidth="1"/>
    <col min="9490" max="9492" width="8" customWidth="1"/>
    <col min="9493" max="9493" width="2.28515625" customWidth="1"/>
    <col min="9494" max="9495" width="8" customWidth="1"/>
    <col min="9721" max="9721" width="14.5703125" customWidth="1"/>
    <col min="9722" max="9736" width="5" customWidth="1"/>
    <col min="9737" max="9745" width="0" hidden="1" customWidth="1"/>
    <col min="9746" max="9748" width="8" customWidth="1"/>
    <col min="9749" max="9749" width="2.28515625" customWidth="1"/>
    <col min="9750" max="9751" width="8" customWidth="1"/>
    <col min="9977" max="9977" width="14.5703125" customWidth="1"/>
    <col min="9978" max="9992" width="5" customWidth="1"/>
    <col min="9993" max="10001" width="0" hidden="1" customWidth="1"/>
    <col min="10002" max="10004" width="8" customWidth="1"/>
    <col min="10005" max="10005" width="2.28515625" customWidth="1"/>
    <col min="10006" max="10007" width="8" customWidth="1"/>
    <col min="10233" max="10233" width="14.5703125" customWidth="1"/>
    <col min="10234" max="10248" width="5" customWidth="1"/>
    <col min="10249" max="10257" width="0" hidden="1" customWidth="1"/>
    <col min="10258" max="10260" width="8" customWidth="1"/>
    <col min="10261" max="10261" width="2.28515625" customWidth="1"/>
    <col min="10262" max="10263" width="8" customWidth="1"/>
    <col min="10489" max="10489" width="14.5703125" customWidth="1"/>
    <col min="10490" max="10504" width="5" customWidth="1"/>
    <col min="10505" max="10513" width="0" hidden="1" customWidth="1"/>
    <col min="10514" max="10516" width="8" customWidth="1"/>
    <col min="10517" max="10517" width="2.28515625" customWidth="1"/>
    <col min="10518" max="10519" width="8" customWidth="1"/>
    <col min="10745" max="10745" width="14.5703125" customWidth="1"/>
    <col min="10746" max="10760" width="5" customWidth="1"/>
    <col min="10761" max="10769" width="0" hidden="1" customWidth="1"/>
    <col min="10770" max="10772" width="8" customWidth="1"/>
    <col min="10773" max="10773" width="2.28515625" customWidth="1"/>
    <col min="10774" max="10775" width="8" customWidth="1"/>
    <col min="11001" max="11001" width="14.5703125" customWidth="1"/>
    <col min="11002" max="11016" width="5" customWidth="1"/>
    <col min="11017" max="11025" width="0" hidden="1" customWidth="1"/>
    <col min="11026" max="11028" width="8" customWidth="1"/>
    <col min="11029" max="11029" width="2.28515625" customWidth="1"/>
    <col min="11030" max="11031" width="8" customWidth="1"/>
    <col min="11257" max="11257" width="14.5703125" customWidth="1"/>
    <col min="11258" max="11272" width="5" customWidth="1"/>
    <col min="11273" max="11281" width="0" hidden="1" customWidth="1"/>
    <col min="11282" max="11284" width="8" customWidth="1"/>
    <col min="11285" max="11285" width="2.28515625" customWidth="1"/>
    <col min="11286" max="11287" width="8" customWidth="1"/>
    <col min="11513" max="11513" width="14.5703125" customWidth="1"/>
    <col min="11514" max="11528" width="5" customWidth="1"/>
    <col min="11529" max="11537" width="0" hidden="1" customWidth="1"/>
    <col min="11538" max="11540" width="8" customWidth="1"/>
    <col min="11541" max="11541" width="2.28515625" customWidth="1"/>
    <col min="11542" max="11543" width="8" customWidth="1"/>
    <col min="11769" max="11769" width="14.5703125" customWidth="1"/>
    <col min="11770" max="11784" width="5" customWidth="1"/>
    <col min="11785" max="11793" width="0" hidden="1" customWidth="1"/>
    <col min="11794" max="11796" width="8" customWidth="1"/>
    <col min="11797" max="11797" width="2.28515625" customWidth="1"/>
    <col min="11798" max="11799" width="8" customWidth="1"/>
    <col min="12025" max="12025" width="14.5703125" customWidth="1"/>
    <col min="12026" max="12040" width="5" customWidth="1"/>
    <col min="12041" max="12049" width="0" hidden="1" customWidth="1"/>
    <col min="12050" max="12052" width="8" customWidth="1"/>
    <col min="12053" max="12053" width="2.28515625" customWidth="1"/>
    <col min="12054" max="12055" width="8" customWidth="1"/>
    <col min="12281" max="12281" width="14.5703125" customWidth="1"/>
    <col min="12282" max="12296" width="5" customWidth="1"/>
    <col min="12297" max="12305" width="0" hidden="1" customWidth="1"/>
    <col min="12306" max="12308" width="8" customWidth="1"/>
    <col min="12309" max="12309" width="2.28515625" customWidth="1"/>
    <col min="12310" max="12311" width="8" customWidth="1"/>
    <col min="12537" max="12537" width="14.5703125" customWidth="1"/>
    <col min="12538" max="12552" width="5" customWidth="1"/>
    <col min="12553" max="12561" width="0" hidden="1" customWidth="1"/>
    <col min="12562" max="12564" width="8" customWidth="1"/>
    <col min="12565" max="12565" width="2.28515625" customWidth="1"/>
    <col min="12566" max="12567" width="8" customWidth="1"/>
    <col min="12793" max="12793" width="14.5703125" customWidth="1"/>
    <col min="12794" max="12808" width="5" customWidth="1"/>
    <col min="12809" max="12817" width="0" hidden="1" customWidth="1"/>
    <col min="12818" max="12820" width="8" customWidth="1"/>
    <col min="12821" max="12821" width="2.28515625" customWidth="1"/>
    <col min="12822" max="12823" width="8" customWidth="1"/>
    <col min="13049" max="13049" width="14.5703125" customWidth="1"/>
    <col min="13050" max="13064" width="5" customWidth="1"/>
    <col min="13065" max="13073" width="0" hidden="1" customWidth="1"/>
    <col min="13074" max="13076" width="8" customWidth="1"/>
    <col min="13077" max="13077" width="2.28515625" customWidth="1"/>
    <col min="13078" max="13079" width="8" customWidth="1"/>
    <col min="13305" max="13305" width="14.5703125" customWidth="1"/>
    <col min="13306" max="13320" width="5" customWidth="1"/>
    <col min="13321" max="13329" width="0" hidden="1" customWidth="1"/>
    <col min="13330" max="13332" width="8" customWidth="1"/>
    <col min="13333" max="13333" width="2.28515625" customWidth="1"/>
    <col min="13334" max="13335" width="8" customWidth="1"/>
    <col min="13561" max="13561" width="14.5703125" customWidth="1"/>
    <col min="13562" max="13576" width="5" customWidth="1"/>
    <col min="13577" max="13585" width="0" hidden="1" customWidth="1"/>
    <col min="13586" max="13588" width="8" customWidth="1"/>
    <col min="13589" max="13589" width="2.28515625" customWidth="1"/>
    <col min="13590" max="13591" width="8" customWidth="1"/>
    <col min="13817" max="13817" width="14.5703125" customWidth="1"/>
    <col min="13818" max="13832" width="5" customWidth="1"/>
    <col min="13833" max="13841" width="0" hidden="1" customWidth="1"/>
    <col min="13842" max="13844" width="8" customWidth="1"/>
    <col min="13845" max="13845" width="2.28515625" customWidth="1"/>
    <col min="13846" max="13847" width="8" customWidth="1"/>
    <col min="14073" max="14073" width="14.5703125" customWidth="1"/>
    <col min="14074" max="14088" width="5" customWidth="1"/>
    <col min="14089" max="14097" width="0" hidden="1" customWidth="1"/>
    <col min="14098" max="14100" width="8" customWidth="1"/>
    <col min="14101" max="14101" width="2.28515625" customWidth="1"/>
    <col min="14102" max="14103" width="8" customWidth="1"/>
    <col min="14329" max="14329" width="14.5703125" customWidth="1"/>
    <col min="14330" max="14344" width="5" customWidth="1"/>
    <col min="14345" max="14353" width="0" hidden="1" customWidth="1"/>
    <col min="14354" max="14356" width="8" customWidth="1"/>
    <col min="14357" max="14357" width="2.28515625" customWidth="1"/>
    <col min="14358" max="14359" width="8" customWidth="1"/>
    <col min="14585" max="14585" width="14.5703125" customWidth="1"/>
    <col min="14586" max="14600" width="5" customWidth="1"/>
    <col min="14601" max="14609" width="0" hidden="1" customWidth="1"/>
    <col min="14610" max="14612" width="8" customWidth="1"/>
    <col min="14613" max="14613" width="2.28515625" customWidth="1"/>
    <col min="14614" max="14615" width="8" customWidth="1"/>
    <col min="14841" max="14841" width="14.5703125" customWidth="1"/>
    <col min="14842" max="14856" width="5" customWidth="1"/>
    <col min="14857" max="14865" width="0" hidden="1" customWidth="1"/>
    <col min="14866" max="14868" width="8" customWidth="1"/>
    <col min="14869" max="14869" width="2.28515625" customWidth="1"/>
    <col min="14870" max="14871" width="8" customWidth="1"/>
    <col min="15097" max="15097" width="14.5703125" customWidth="1"/>
    <col min="15098" max="15112" width="5" customWidth="1"/>
    <col min="15113" max="15121" width="0" hidden="1" customWidth="1"/>
    <col min="15122" max="15124" width="8" customWidth="1"/>
    <col min="15125" max="15125" width="2.28515625" customWidth="1"/>
    <col min="15126" max="15127" width="8" customWidth="1"/>
    <col min="15353" max="15353" width="14.5703125" customWidth="1"/>
    <col min="15354" max="15368" width="5" customWidth="1"/>
    <col min="15369" max="15377" width="0" hidden="1" customWidth="1"/>
    <col min="15378" max="15380" width="8" customWidth="1"/>
    <col min="15381" max="15381" width="2.28515625" customWidth="1"/>
    <col min="15382" max="15383" width="8" customWidth="1"/>
    <col min="15609" max="15609" width="14.5703125" customWidth="1"/>
    <col min="15610" max="15624" width="5" customWidth="1"/>
    <col min="15625" max="15633" width="0" hidden="1" customWidth="1"/>
    <col min="15634" max="15636" width="8" customWidth="1"/>
    <col min="15637" max="15637" width="2.28515625" customWidth="1"/>
    <col min="15638" max="15639" width="8" customWidth="1"/>
    <col min="15865" max="15865" width="14.5703125" customWidth="1"/>
    <col min="15866" max="15880" width="5" customWidth="1"/>
    <col min="15881" max="15889" width="0" hidden="1" customWidth="1"/>
    <col min="15890" max="15892" width="8" customWidth="1"/>
    <col min="15893" max="15893" width="2.28515625" customWidth="1"/>
    <col min="15894" max="15895" width="8" customWidth="1"/>
    <col min="16121" max="16121" width="14.5703125" customWidth="1"/>
    <col min="16122" max="16136" width="5" customWidth="1"/>
    <col min="16137" max="16145" width="0" hidden="1" customWidth="1"/>
    <col min="16146" max="16148" width="8" customWidth="1"/>
    <col min="16149" max="16149" width="2.28515625" customWidth="1"/>
    <col min="16150" max="16151" width="8" customWidth="1"/>
  </cols>
  <sheetData>
    <row r="1" spans="1:23" x14ac:dyDescent="0.25">
      <c r="A1" s="157"/>
      <c r="B1" s="158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55" t="s">
        <v>57</v>
      </c>
      <c r="S1" s="150" t="s">
        <v>56</v>
      </c>
      <c r="T1" s="150" t="s">
        <v>55</v>
      </c>
      <c r="U1" s="150"/>
      <c r="V1" s="150"/>
      <c r="W1" s="151"/>
    </row>
    <row r="2" spans="1:23" ht="15.75" thickBot="1" x14ac:dyDescent="0.3">
      <c r="A2" s="159"/>
      <c r="B2" s="160"/>
      <c r="C2" s="154" t="str">
        <f>B3</f>
        <v>Paskov B</v>
      </c>
      <c r="D2" s="152"/>
      <c r="E2" s="153"/>
      <c r="F2" s="154" t="str">
        <f>B4</f>
        <v>Valmez B</v>
      </c>
      <c r="G2" s="152"/>
      <c r="H2" s="153"/>
      <c r="I2" s="154" t="str">
        <f>B5</f>
        <v>Valmez E</v>
      </c>
      <c r="J2" s="152"/>
      <c r="K2" s="153"/>
      <c r="L2" s="154" t="str">
        <f>B6</f>
        <v>Bílovec B</v>
      </c>
      <c r="M2" s="152"/>
      <c r="N2" s="153"/>
      <c r="O2" s="154" t="str">
        <f>B7</f>
        <v>Rovniny A</v>
      </c>
      <c r="P2" s="152"/>
      <c r="Q2" s="153"/>
      <c r="R2" s="156"/>
      <c r="S2" s="152"/>
      <c r="T2" s="152"/>
      <c r="U2" s="152"/>
      <c r="V2" s="152"/>
      <c r="W2" s="153"/>
    </row>
    <row r="3" spans="1:23" ht="21" x14ac:dyDescent="0.25">
      <c r="A3" s="67" t="s">
        <v>53</v>
      </c>
      <c r="B3" s="120" t="s">
        <v>69</v>
      </c>
      <c r="C3" s="131"/>
      <c r="D3" s="130"/>
      <c r="E3" s="129"/>
      <c r="F3" s="62">
        <v>3</v>
      </c>
      <c r="G3" s="61" t="s">
        <v>46</v>
      </c>
      <c r="H3" s="57">
        <v>5</v>
      </c>
      <c r="I3" s="62">
        <v>4</v>
      </c>
      <c r="J3" s="61" t="s">
        <v>46</v>
      </c>
      <c r="K3" s="57">
        <v>2</v>
      </c>
      <c r="L3" s="62">
        <v>12</v>
      </c>
      <c r="M3" s="61" t="s">
        <v>46</v>
      </c>
      <c r="N3" s="57">
        <v>0</v>
      </c>
      <c r="O3" s="62">
        <v>8</v>
      </c>
      <c r="P3" s="61" t="s">
        <v>46</v>
      </c>
      <c r="Q3" s="57">
        <v>1</v>
      </c>
      <c r="R3" s="60">
        <f>SUM(IF(C3&gt;E3,1,0),IF(F3&gt;H3,1,0),IF(I3&gt;K3,1,0),IF(L3&gt;N3,1,0),IF(O3&gt;Q3,1,0))</f>
        <v>3</v>
      </c>
      <c r="S3" s="128" t="s">
        <v>51</v>
      </c>
      <c r="T3" s="58">
        <f>C3+F3+I3+L3+O3</f>
        <v>27</v>
      </c>
      <c r="U3" s="58" t="s">
        <v>46</v>
      </c>
      <c r="V3" s="58">
        <f>H3+K3+N3+Q3+E3</f>
        <v>8</v>
      </c>
      <c r="W3" s="57">
        <f>T3/V3</f>
        <v>3.375</v>
      </c>
    </row>
    <row r="4" spans="1:23" ht="21" x14ac:dyDescent="0.25">
      <c r="A4" s="53" t="s">
        <v>51</v>
      </c>
      <c r="B4" s="115" t="s">
        <v>52</v>
      </c>
      <c r="C4" s="52">
        <f>H3</f>
        <v>5</v>
      </c>
      <c r="D4" s="51" t="s">
        <v>46</v>
      </c>
      <c r="E4" s="50">
        <f>F3</f>
        <v>3</v>
      </c>
      <c r="F4" s="127"/>
      <c r="G4" s="126"/>
      <c r="H4" s="125"/>
      <c r="I4" s="46">
        <v>4</v>
      </c>
      <c r="J4" s="45" t="s">
        <v>46</v>
      </c>
      <c r="K4" s="42">
        <v>2</v>
      </c>
      <c r="L4" s="46">
        <v>5</v>
      </c>
      <c r="M4" s="45" t="s">
        <v>46</v>
      </c>
      <c r="N4" s="42">
        <v>2</v>
      </c>
      <c r="O4" s="46">
        <v>6</v>
      </c>
      <c r="P4" s="45" t="s">
        <v>46</v>
      </c>
      <c r="Q4" s="42">
        <v>0</v>
      </c>
      <c r="R4" s="44">
        <f>SUM(IF(C4&gt;E4,1,0),IF(F4&gt;H4,1,0),IF(I4&gt;K4,1,0),IF(L4&gt;N4,1,0),IF(O4&gt;Q4,1,0))</f>
        <v>4</v>
      </c>
      <c r="S4" s="91" t="s">
        <v>53</v>
      </c>
      <c r="T4" s="29">
        <f>C4+F4+I4+L4+O4</f>
        <v>20</v>
      </c>
      <c r="U4" s="29" t="s">
        <v>46</v>
      </c>
      <c r="V4" s="29">
        <f>H4+K4+N4+Q4+E4</f>
        <v>7</v>
      </c>
      <c r="W4" s="42">
        <f>T4/V4</f>
        <v>2.8571428571428572</v>
      </c>
    </row>
    <row r="5" spans="1:23" ht="21" x14ac:dyDescent="0.25">
      <c r="A5" s="53" t="s">
        <v>49</v>
      </c>
      <c r="B5" s="115" t="s">
        <v>154</v>
      </c>
      <c r="C5" s="52">
        <f>K3</f>
        <v>2</v>
      </c>
      <c r="D5" s="51" t="s">
        <v>46</v>
      </c>
      <c r="E5" s="50">
        <f>I3</f>
        <v>4</v>
      </c>
      <c r="F5" s="52">
        <f>K4</f>
        <v>2</v>
      </c>
      <c r="G5" s="51" t="s">
        <v>46</v>
      </c>
      <c r="H5" s="50">
        <f>I4</f>
        <v>4</v>
      </c>
      <c r="I5" s="127"/>
      <c r="J5" s="126"/>
      <c r="K5" s="125"/>
      <c r="L5" s="46">
        <v>12</v>
      </c>
      <c r="M5" s="45" t="s">
        <v>46</v>
      </c>
      <c r="N5" s="42">
        <v>0</v>
      </c>
      <c r="O5" s="46">
        <v>2</v>
      </c>
      <c r="P5" s="45" t="s">
        <v>46</v>
      </c>
      <c r="Q5" s="42">
        <v>1</v>
      </c>
      <c r="R5" s="44">
        <f>SUM(IF(C5&gt;E5,1,0),IF(F5&gt;H5,1,0),IF(I5&gt;K5,1,0),IF(L5&gt;N5,1,0),IF(O5&gt;Q5,1,0))</f>
        <v>2</v>
      </c>
      <c r="S5" s="91" t="s">
        <v>49</v>
      </c>
      <c r="T5" s="29">
        <f>C5+F5+I5+L5+O5</f>
        <v>18</v>
      </c>
      <c r="U5" s="29" t="s">
        <v>46</v>
      </c>
      <c r="V5" s="29">
        <f>H5+K5+N5+Q5+E5</f>
        <v>9</v>
      </c>
      <c r="W5" s="42">
        <f>T5/V5</f>
        <v>2</v>
      </c>
    </row>
    <row r="6" spans="1:23" ht="21" x14ac:dyDescent="0.25">
      <c r="A6" s="53" t="s">
        <v>47</v>
      </c>
      <c r="B6" s="115" t="s">
        <v>71</v>
      </c>
      <c r="C6" s="52">
        <f>N3</f>
        <v>0</v>
      </c>
      <c r="D6" s="51" t="s">
        <v>46</v>
      </c>
      <c r="E6" s="50">
        <f>L3</f>
        <v>12</v>
      </c>
      <c r="F6" s="52">
        <f>N4</f>
        <v>2</v>
      </c>
      <c r="G6" s="51" t="s">
        <v>46</v>
      </c>
      <c r="H6" s="50">
        <f>L4</f>
        <v>5</v>
      </c>
      <c r="I6" s="52">
        <f>N5</f>
        <v>0</v>
      </c>
      <c r="J6" s="51" t="s">
        <v>46</v>
      </c>
      <c r="K6" s="50">
        <f>L5</f>
        <v>12</v>
      </c>
      <c r="L6" s="127"/>
      <c r="M6" s="126"/>
      <c r="N6" s="125"/>
      <c r="O6" s="46">
        <v>4</v>
      </c>
      <c r="P6" s="45" t="s">
        <v>46</v>
      </c>
      <c r="Q6" s="42">
        <v>8</v>
      </c>
      <c r="R6" s="44">
        <f>SUM(IF(C6&gt;E6,1,0),IF(F6&gt;H6,1,0),IF(I6&gt;K6,1,0),IF(L6&gt;N6,1,0),IF(O6&gt;Q6,1,0))</f>
        <v>0</v>
      </c>
      <c r="S6" s="91" t="s">
        <v>64</v>
      </c>
      <c r="T6" s="29">
        <f>C6+F6+I6+L6+O6</f>
        <v>6</v>
      </c>
      <c r="U6" s="29" t="s">
        <v>46</v>
      </c>
      <c r="V6" s="29">
        <f>H6+K6+N6+Q6+E6</f>
        <v>37</v>
      </c>
      <c r="W6" s="42">
        <f>T6/V6</f>
        <v>0.16216216216216217</v>
      </c>
    </row>
    <row r="7" spans="1:23" ht="21.75" thickBot="1" x14ac:dyDescent="0.3">
      <c r="A7" s="41" t="s">
        <v>64</v>
      </c>
      <c r="B7" s="110" t="s">
        <v>163</v>
      </c>
      <c r="C7" s="40">
        <f>Q3</f>
        <v>1</v>
      </c>
      <c r="D7" s="39" t="s">
        <v>46</v>
      </c>
      <c r="E7" s="38">
        <f>O3</f>
        <v>8</v>
      </c>
      <c r="F7" s="40">
        <f>Q4</f>
        <v>0</v>
      </c>
      <c r="G7" s="39" t="s">
        <v>46</v>
      </c>
      <c r="H7" s="38">
        <f>O4</f>
        <v>6</v>
      </c>
      <c r="I7" s="40">
        <f>Q5</f>
        <v>1</v>
      </c>
      <c r="J7" s="39" t="s">
        <v>46</v>
      </c>
      <c r="K7" s="38">
        <f>O5</f>
        <v>2</v>
      </c>
      <c r="L7" s="40">
        <f>Q6</f>
        <v>8</v>
      </c>
      <c r="M7" s="39" t="s">
        <v>46</v>
      </c>
      <c r="N7" s="38">
        <f>O6</f>
        <v>4</v>
      </c>
      <c r="O7" s="124"/>
      <c r="P7" s="123"/>
      <c r="Q7" s="122"/>
      <c r="R7" s="34">
        <f>SUM(IF(C7&gt;E7,1,0),IF(F7&gt;H7,1,0),IF(I7&gt;K7,1,0),IF(L7&gt;N7,1,0),IF(O7&gt;Q7,1,0))</f>
        <v>1</v>
      </c>
      <c r="S7" s="83" t="s">
        <v>47</v>
      </c>
      <c r="T7" s="32">
        <f>C7+F7+I7+L7+O7</f>
        <v>10</v>
      </c>
      <c r="U7" s="32" t="s">
        <v>46</v>
      </c>
      <c r="V7" s="32">
        <f>H7+K7+N7+Q7+E7</f>
        <v>20</v>
      </c>
      <c r="W7" s="31">
        <f>T7/V7</f>
        <v>0.5</v>
      </c>
    </row>
    <row r="8" spans="1:23" x14ac:dyDescent="0.25">
      <c r="B8" s="121"/>
    </row>
  </sheetData>
  <mergeCells count="14">
    <mergeCell ref="A1:B2"/>
    <mergeCell ref="C1:E1"/>
    <mergeCell ref="F1:H1"/>
    <mergeCell ref="I1:K1"/>
    <mergeCell ref="L1:N1"/>
    <mergeCell ref="S1:S2"/>
    <mergeCell ref="T1:W2"/>
    <mergeCell ref="C2:E2"/>
    <mergeCell ref="F2:H2"/>
    <mergeCell ref="I2:K2"/>
    <mergeCell ref="L2:N2"/>
    <mergeCell ref="O2:Q2"/>
    <mergeCell ref="O1:Q1"/>
    <mergeCell ref="R1:R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R6" sqref="R6"/>
    </sheetView>
  </sheetViews>
  <sheetFormatPr defaultRowHeight="15" x14ac:dyDescent="0.25"/>
  <cols>
    <col min="2" max="2" width="14.5703125" customWidth="1"/>
    <col min="3" max="17" width="5" customWidth="1"/>
    <col min="18" max="20" width="8" customWidth="1"/>
    <col min="21" max="21" width="2.28515625" customWidth="1"/>
    <col min="22" max="22" width="8" customWidth="1"/>
    <col min="23" max="23" width="12.42578125" customWidth="1"/>
    <col min="249" max="249" width="14.5703125" customWidth="1"/>
    <col min="250" max="264" width="5" customWidth="1"/>
    <col min="265" max="273" width="0" hidden="1" customWidth="1"/>
    <col min="274" max="276" width="8" customWidth="1"/>
    <col min="277" max="277" width="2.28515625" customWidth="1"/>
    <col min="278" max="279" width="8" customWidth="1"/>
    <col min="505" max="505" width="14.5703125" customWidth="1"/>
    <col min="506" max="520" width="5" customWidth="1"/>
    <col min="521" max="529" width="0" hidden="1" customWidth="1"/>
    <col min="530" max="532" width="8" customWidth="1"/>
    <col min="533" max="533" width="2.28515625" customWidth="1"/>
    <col min="534" max="535" width="8" customWidth="1"/>
    <col min="761" max="761" width="14.5703125" customWidth="1"/>
    <col min="762" max="776" width="5" customWidth="1"/>
    <col min="777" max="785" width="0" hidden="1" customWidth="1"/>
    <col min="786" max="788" width="8" customWidth="1"/>
    <col min="789" max="789" width="2.28515625" customWidth="1"/>
    <col min="790" max="791" width="8" customWidth="1"/>
    <col min="1017" max="1017" width="14.5703125" customWidth="1"/>
    <col min="1018" max="1032" width="5" customWidth="1"/>
    <col min="1033" max="1041" width="0" hidden="1" customWidth="1"/>
    <col min="1042" max="1044" width="8" customWidth="1"/>
    <col min="1045" max="1045" width="2.28515625" customWidth="1"/>
    <col min="1046" max="1047" width="8" customWidth="1"/>
    <col min="1273" max="1273" width="14.5703125" customWidth="1"/>
    <col min="1274" max="1288" width="5" customWidth="1"/>
    <col min="1289" max="1297" width="0" hidden="1" customWidth="1"/>
    <col min="1298" max="1300" width="8" customWidth="1"/>
    <col min="1301" max="1301" width="2.28515625" customWidth="1"/>
    <col min="1302" max="1303" width="8" customWidth="1"/>
    <col min="1529" max="1529" width="14.5703125" customWidth="1"/>
    <col min="1530" max="1544" width="5" customWidth="1"/>
    <col min="1545" max="1553" width="0" hidden="1" customWidth="1"/>
    <col min="1554" max="1556" width="8" customWidth="1"/>
    <col min="1557" max="1557" width="2.28515625" customWidth="1"/>
    <col min="1558" max="1559" width="8" customWidth="1"/>
    <col min="1785" max="1785" width="14.5703125" customWidth="1"/>
    <col min="1786" max="1800" width="5" customWidth="1"/>
    <col min="1801" max="1809" width="0" hidden="1" customWidth="1"/>
    <col min="1810" max="1812" width="8" customWidth="1"/>
    <col min="1813" max="1813" width="2.28515625" customWidth="1"/>
    <col min="1814" max="1815" width="8" customWidth="1"/>
    <col min="2041" max="2041" width="14.5703125" customWidth="1"/>
    <col min="2042" max="2056" width="5" customWidth="1"/>
    <col min="2057" max="2065" width="0" hidden="1" customWidth="1"/>
    <col min="2066" max="2068" width="8" customWidth="1"/>
    <col min="2069" max="2069" width="2.28515625" customWidth="1"/>
    <col min="2070" max="2071" width="8" customWidth="1"/>
    <col min="2297" max="2297" width="14.5703125" customWidth="1"/>
    <col min="2298" max="2312" width="5" customWidth="1"/>
    <col min="2313" max="2321" width="0" hidden="1" customWidth="1"/>
    <col min="2322" max="2324" width="8" customWidth="1"/>
    <col min="2325" max="2325" width="2.28515625" customWidth="1"/>
    <col min="2326" max="2327" width="8" customWidth="1"/>
    <col min="2553" max="2553" width="14.5703125" customWidth="1"/>
    <col min="2554" max="2568" width="5" customWidth="1"/>
    <col min="2569" max="2577" width="0" hidden="1" customWidth="1"/>
    <col min="2578" max="2580" width="8" customWidth="1"/>
    <col min="2581" max="2581" width="2.28515625" customWidth="1"/>
    <col min="2582" max="2583" width="8" customWidth="1"/>
    <col min="2809" max="2809" width="14.5703125" customWidth="1"/>
    <col min="2810" max="2824" width="5" customWidth="1"/>
    <col min="2825" max="2833" width="0" hidden="1" customWidth="1"/>
    <col min="2834" max="2836" width="8" customWidth="1"/>
    <col min="2837" max="2837" width="2.28515625" customWidth="1"/>
    <col min="2838" max="2839" width="8" customWidth="1"/>
    <col min="3065" max="3065" width="14.5703125" customWidth="1"/>
    <col min="3066" max="3080" width="5" customWidth="1"/>
    <col min="3081" max="3089" width="0" hidden="1" customWidth="1"/>
    <col min="3090" max="3092" width="8" customWidth="1"/>
    <col min="3093" max="3093" width="2.28515625" customWidth="1"/>
    <col min="3094" max="3095" width="8" customWidth="1"/>
    <col min="3321" max="3321" width="14.5703125" customWidth="1"/>
    <col min="3322" max="3336" width="5" customWidth="1"/>
    <col min="3337" max="3345" width="0" hidden="1" customWidth="1"/>
    <col min="3346" max="3348" width="8" customWidth="1"/>
    <col min="3349" max="3349" width="2.28515625" customWidth="1"/>
    <col min="3350" max="3351" width="8" customWidth="1"/>
    <col min="3577" max="3577" width="14.5703125" customWidth="1"/>
    <col min="3578" max="3592" width="5" customWidth="1"/>
    <col min="3593" max="3601" width="0" hidden="1" customWidth="1"/>
    <col min="3602" max="3604" width="8" customWidth="1"/>
    <col min="3605" max="3605" width="2.28515625" customWidth="1"/>
    <col min="3606" max="3607" width="8" customWidth="1"/>
    <col min="3833" max="3833" width="14.5703125" customWidth="1"/>
    <col min="3834" max="3848" width="5" customWidth="1"/>
    <col min="3849" max="3857" width="0" hidden="1" customWidth="1"/>
    <col min="3858" max="3860" width="8" customWidth="1"/>
    <col min="3861" max="3861" width="2.28515625" customWidth="1"/>
    <col min="3862" max="3863" width="8" customWidth="1"/>
    <col min="4089" max="4089" width="14.5703125" customWidth="1"/>
    <col min="4090" max="4104" width="5" customWidth="1"/>
    <col min="4105" max="4113" width="0" hidden="1" customWidth="1"/>
    <col min="4114" max="4116" width="8" customWidth="1"/>
    <col min="4117" max="4117" width="2.28515625" customWidth="1"/>
    <col min="4118" max="4119" width="8" customWidth="1"/>
    <col min="4345" max="4345" width="14.5703125" customWidth="1"/>
    <col min="4346" max="4360" width="5" customWidth="1"/>
    <col min="4361" max="4369" width="0" hidden="1" customWidth="1"/>
    <col min="4370" max="4372" width="8" customWidth="1"/>
    <col min="4373" max="4373" width="2.28515625" customWidth="1"/>
    <col min="4374" max="4375" width="8" customWidth="1"/>
    <col min="4601" max="4601" width="14.5703125" customWidth="1"/>
    <col min="4602" max="4616" width="5" customWidth="1"/>
    <col min="4617" max="4625" width="0" hidden="1" customWidth="1"/>
    <col min="4626" max="4628" width="8" customWidth="1"/>
    <col min="4629" max="4629" width="2.28515625" customWidth="1"/>
    <col min="4630" max="4631" width="8" customWidth="1"/>
    <col min="4857" max="4857" width="14.5703125" customWidth="1"/>
    <col min="4858" max="4872" width="5" customWidth="1"/>
    <col min="4873" max="4881" width="0" hidden="1" customWidth="1"/>
    <col min="4882" max="4884" width="8" customWidth="1"/>
    <col min="4885" max="4885" width="2.28515625" customWidth="1"/>
    <col min="4886" max="4887" width="8" customWidth="1"/>
    <col min="5113" max="5113" width="14.5703125" customWidth="1"/>
    <col min="5114" max="5128" width="5" customWidth="1"/>
    <col min="5129" max="5137" width="0" hidden="1" customWidth="1"/>
    <col min="5138" max="5140" width="8" customWidth="1"/>
    <col min="5141" max="5141" width="2.28515625" customWidth="1"/>
    <col min="5142" max="5143" width="8" customWidth="1"/>
    <col min="5369" max="5369" width="14.5703125" customWidth="1"/>
    <col min="5370" max="5384" width="5" customWidth="1"/>
    <col min="5385" max="5393" width="0" hidden="1" customWidth="1"/>
    <col min="5394" max="5396" width="8" customWidth="1"/>
    <col min="5397" max="5397" width="2.28515625" customWidth="1"/>
    <col min="5398" max="5399" width="8" customWidth="1"/>
    <col min="5625" max="5625" width="14.5703125" customWidth="1"/>
    <col min="5626" max="5640" width="5" customWidth="1"/>
    <col min="5641" max="5649" width="0" hidden="1" customWidth="1"/>
    <col min="5650" max="5652" width="8" customWidth="1"/>
    <col min="5653" max="5653" width="2.28515625" customWidth="1"/>
    <col min="5654" max="5655" width="8" customWidth="1"/>
    <col min="5881" max="5881" width="14.5703125" customWidth="1"/>
    <col min="5882" max="5896" width="5" customWidth="1"/>
    <col min="5897" max="5905" width="0" hidden="1" customWidth="1"/>
    <col min="5906" max="5908" width="8" customWidth="1"/>
    <col min="5909" max="5909" width="2.28515625" customWidth="1"/>
    <col min="5910" max="5911" width="8" customWidth="1"/>
    <col min="6137" max="6137" width="14.5703125" customWidth="1"/>
    <col min="6138" max="6152" width="5" customWidth="1"/>
    <col min="6153" max="6161" width="0" hidden="1" customWidth="1"/>
    <col min="6162" max="6164" width="8" customWidth="1"/>
    <col min="6165" max="6165" width="2.28515625" customWidth="1"/>
    <col min="6166" max="6167" width="8" customWidth="1"/>
    <col min="6393" max="6393" width="14.5703125" customWidth="1"/>
    <col min="6394" max="6408" width="5" customWidth="1"/>
    <col min="6409" max="6417" width="0" hidden="1" customWidth="1"/>
    <col min="6418" max="6420" width="8" customWidth="1"/>
    <col min="6421" max="6421" width="2.28515625" customWidth="1"/>
    <col min="6422" max="6423" width="8" customWidth="1"/>
    <col min="6649" max="6649" width="14.5703125" customWidth="1"/>
    <col min="6650" max="6664" width="5" customWidth="1"/>
    <col min="6665" max="6673" width="0" hidden="1" customWidth="1"/>
    <col min="6674" max="6676" width="8" customWidth="1"/>
    <col min="6677" max="6677" width="2.28515625" customWidth="1"/>
    <col min="6678" max="6679" width="8" customWidth="1"/>
    <col min="6905" max="6905" width="14.5703125" customWidth="1"/>
    <col min="6906" max="6920" width="5" customWidth="1"/>
    <col min="6921" max="6929" width="0" hidden="1" customWidth="1"/>
    <col min="6930" max="6932" width="8" customWidth="1"/>
    <col min="6933" max="6933" width="2.28515625" customWidth="1"/>
    <col min="6934" max="6935" width="8" customWidth="1"/>
    <col min="7161" max="7161" width="14.5703125" customWidth="1"/>
    <col min="7162" max="7176" width="5" customWidth="1"/>
    <col min="7177" max="7185" width="0" hidden="1" customWidth="1"/>
    <col min="7186" max="7188" width="8" customWidth="1"/>
    <col min="7189" max="7189" width="2.28515625" customWidth="1"/>
    <col min="7190" max="7191" width="8" customWidth="1"/>
    <col min="7417" max="7417" width="14.5703125" customWidth="1"/>
    <col min="7418" max="7432" width="5" customWidth="1"/>
    <col min="7433" max="7441" width="0" hidden="1" customWidth="1"/>
    <col min="7442" max="7444" width="8" customWidth="1"/>
    <col min="7445" max="7445" width="2.28515625" customWidth="1"/>
    <col min="7446" max="7447" width="8" customWidth="1"/>
    <col min="7673" max="7673" width="14.5703125" customWidth="1"/>
    <col min="7674" max="7688" width="5" customWidth="1"/>
    <col min="7689" max="7697" width="0" hidden="1" customWidth="1"/>
    <col min="7698" max="7700" width="8" customWidth="1"/>
    <col min="7701" max="7701" width="2.28515625" customWidth="1"/>
    <col min="7702" max="7703" width="8" customWidth="1"/>
    <col min="7929" max="7929" width="14.5703125" customWidth="1"/>
    <col min="7930" max="7944" width="5" customWidth="1"/>
    <col min="7945" max="7953" width="0" hidden="1" customWidth="1"/>
    <col min="7954" max="7956" width="8" customWidth="1"/>
    <col min="7957" max="7957" width="2.28515625" customWidth="1"/>
    <col min="7958" max="7959" width="8" customWidth="1"/>
    <col min="8185" max="8185" width="14.5703125" customWidth="1"/>
    <col min="8186" max="8200" width="5" customWidth="1"/>
    <col min="8201" max="8209" width="0" hidden="1" customWidth="1"/>
    <col min="8210" max="8212" width="8" customWidth="1"/>
    <col min="8213" max="8213" width="2.28515625" customWidth="1"/>
    <col min="8214" max="8215" width="8" customWidth="1"/>
    <col min="8441" max="8441" width="14.5703125" customWidth="1"/>
    <col min="8442" max="8456" width="5" customWidth="1"/>
    <col min="8457" max="8465" width="0" hidden="1" customWidth="1"/>
    <col min="8466" max="8468" width="8" customWidth="1"/>
    <col min="8469" max="8469" width="2.28515625" customWidth="1"/>
    <col min="8470" max="8471" width="8" customWidth="1"/>
    <col min="8697" max="8697" width="14.5703125" customWidth="1"/>
    <col min="8698" max="8712" width="5" customWidth="1"/>
    <col min="8713" max="8721" width="0" hidden="1" customWidth="1"/>
    <col min="8722" max="8724" width="8" customWidth="1"/>
    <col min="8725" max="8725" width="2.28515625" customWidth="1"/>
    <col min="8726" max="8727" width="8" customWidth="1"/>
    <col min="8953" max="8953" width="14.5703125" customWidth="1"/>
    <col min="8954" max="8968" width="5" customWidth="1"/>
    <col min="8969" max="8977" width="0" hidden="1" customWidth="1"/>
    <col min="8978" max="8980" width="8" customWidth="1"/>
    <col min="8981" max="8981" width="2.28515625" customWidth="1"/>
    <col min="8982" max="8983" width="8" customWidth="1"/>
    <col min="9209" max="9209" width="14.5703125" customWidth="1"/>
    <col min="9210" max="9224" width="5" customWidth="1"/>
    <col min="9225" max="9233" width="0" hidden="1" customWidth="1"/>
    <col min="9234" max="9236" width="8" customWidth="1"/>
    <col min="9237" max="9237" width="2.28515625" customWidth="1"/>
    <col min="9238" max="9239" width="8" customWidth="1"/>
    <col min="9465" max="9465" width="14.5703125" customWidth="1"/>
    <col min="9466" max="9480" width="5" customWidth="1"/>
    <col min="9481" max="9489" width="0" hidden="1" customWidth="1"/>
    <col min="9490" max="9492" width="8" customWidth="1"/>
    <col min="9493" max="9493" width="2.28515625" customWidth="1"/>
    <col min="9494" max="9495" width="8" customWidth="1"/>
    <col min="9721" max="9721" width="14.5703125" customWidth="1"/>
    <col min="9722" max="9736" width="5" customWidth="1"/>
    <col min="9737" max="9745" width="0" hidden="1" customWidth="1"/>
    <col min="9746" max="9748" width="8" customWidth="1"/>
    <col min="9749" max="9749" width="2.28515625" customWidth="1"/>
    <col min="9750" max="9751" width="8" customWidth="1"/>
    <col min="9977" max="9977" width="14.5703125" customWidth="1"/>
    <col min="9978" max="9992" width="5" customWidth="1"/>
    <col min="9993" max="10001" width="0" hidden="1" customWidth="1"/>
    <col min="10002" max="10004" width="8" customWidth="1"/>
    <col min="10005" max="10005" width="2.28515625" customWidth="1"/>
    <col min="10006" max="10007" width="8" customWidth="1"/>
    <col min="10233" max="10233" width="14.5703125" customWidth="1"/>
    <col min="10234" max="10248" width="5" customWidth="1"/>
    <col min="10249" max="10257" width="0" hidden="1" customWidth="1"/>
    <col min="10258" max="10260" width="8" customWidth="1"/>
    <col min="10261" max="10261" width="2.28515625" customWidth="1"/>
    <col min="10262" max="10263" width="8" customWidth="1"/>
    <col min="10489" max="10489" width="14.5703125" customWidth="1"/>
    <col min="10490" max="10504" width="5" customWidth="1"/>
    <col min="10505" max="10513" width="0" hidden="1" customWidth="1"/>
    <col min="10514" max="10516" width="8" customWidth="1"/>
    <col min="10517" max="10517" width="2.28515625" customWidth="1"/>
    <col min="10518" max="10519" width="8" customWidth="1"/>
    <col min="10745" max="10745" width="14.5703125" customWidth="1"/>
    <col min="10746" max="10760" width="5" customWidth="1"/>
    <col min="10761" max="10769" width="0" hidden="1" customWidth="1"/>
    <col min="10770" max="10772" width="8" customWidth="1"/>
    <col min="10773" max="10773" width="2.28515625" customWidth="1"/>
    <col min="10774" max="10775" width="8" customWidth="1"/>
    <col min="11001" max="11001" width="14.5703125" customWidth="1"/>
    <col min="11002" max="11016" width="5" customWidth="1"/>
    <col min="11017" max="11025" width="0" hidden="1" customWidth="1"/>
    <col min="11026" max="11028" width="8" customWidth="1"/>
    <col min="11029" max="11029" width="2.28515625" customWidth="1"/>
    <col min="11030" max="11031" width="8" customWidth="1"/>
    <col min="11257" max="11257" width="14.5703125" customWidth="1"/>
    <col min="11258" max="11272" width="5" customWidth="1"/>
    <col min="11273" max="11281" width="0" hidden="1" customWidth="1"/>
    <col min="11282" max="11284" width="8" customWidth="1"/>
    <col min="11285" max="11285" width="2.28515625" customWidth="1"/>
    <col min="11286" max="11287" width="8" customWidth="1"/>
    <col min="11513" max="11513" width="14.5703125" customWidth="1"/>
    <col min="11514" max="11528" width="5" customWidth="1"/>
    <col min="11529" max="11537" width="0" hidden="1" customWidth="1"/>
    <col min="11538" max="11540" width="8" customWidth="1"/>
    <col min="11541" max="11541" width="2.28515625" customWidth="1"/>
    <col min="11542" max="11543" width="8" customWidth="1"/>
    <col min="11769" max="11769" width="14.5703125" customWidth="1"/>
    <col min="11770" max="11784" width="5" customWidth="1"/>
    <col min="11785" max="11793" width="0" hidden="1" customWidth="1"/>
    <col min="11794" max="11796" width="8" customWidth="1"/>
    <col min="11797" max="11797" width="2.28515625" customWidth="1"/>
    <col min="11798" max="11799" width="8" customWidth="1"/>
    <col min="12025" max="12025" width="14.5703125" customWidth="1"/>
    <col min="12026" max="12040" width="5" customWidth="1"/>
    <col min="12041" max="12049" width="0" hidden="1" customWidth="1"/>
    <col min="12050" max="12052" width="8" customWidth="1"/>
    <col min="12053" max="12053" width="2.28515625" customWidth="1"/>
    <col min="12054" max="12055" width="8" customWidth="1"/>
    <col min="12281" max="12281" width="14.5703125" customWidth="1"/>
    <col min="12282" max="12296" width="5" customWidth="1"/>
    <col min="12297" max="12305" width="0" hidden="1" customWidth="1"/>
    <col min="12306" max="12308" width="8" customWidth="1"/>
    <col min="12309" max="12309" width="2.28515625" customWidth="1"/>
    <col min="12310" max="12311" width="8" customWidth="1"/>
    <col min="12537" max="12537" width="14.5703125" customWidth="1"/>
    <col min="12538" max="12552" width="5" customWidth="1"/>
    <col min="12553" max="12561" width="0" hidden="1" customWidth="1"/>
    <col min="12562" max="12564" width="8" customWidth="1"/>
    <col min="12565" max="12565" width="2.28515625" customWidth="1"/>
    <col min="12566" max="12567" width="8" customWidth="1"/>
    <col min="12793" max="12793" width="14.5703125" customWidth="1"/>
    <col min="12794" max="12808" width="5" customWidth="1"/>
    <col min="12809" max="12817" width="0" hidden="1" customWidth="1"/>
    <col min="12818" max="12820" width="8" customWidth="1"/>
    <col min="12821" max="12821" width="2.28515625" customWidth="1"/>
    <col min="12822" max="12823" width="8" customWidth="1"/>
    <col min="13049" max="13049" width="14.5703125" customWidth="1"/>
    <col min="13050" max="13064" width="5" customWidth="1"/>
    <col min="13065" max="13073" width="0" hidden="1" customWidth="1"/>
    <col min="13074" max="13076" width="8" customWidth="1"/>
    <col min="13077" max="13077" width="2.28515625" customWidth="1"/>
    <col min="13078" max="13079" width="8" customWidth="1"/>
    <col min="13305" max="13305" width="14.5703125" customWidth="1"/>
    <col min="13306" max="13320" width="5" customWidth="1"/>
    <col min="13321" max="13329" width="0" hidden="1" customWidth="1"/>
    <col min="13330" max="13332" width="8" customWidth="1"/>
    <col min="13333" max="13333" width="2.28515625" customWidth="1"/>
    <col min="13334" max="13335" width="8" customWidth="1"/>
    <col min="13561" max="13561" width="14.5703125" customWidth="1"/>
    <col min="13562" max="13576" width="5" customWidth="1"/>
    <col min="13577" max="13585" width="0" hidden="1" customWidth="1"/>
    <col min="13586" max="13588" width="8" customWidth="1"/>
    <col min="13589" max="13589" width="2.28515625" customWidth="1"/>
    <col min="13590" max="13591" width="8" customWidth="1"/>
    <col min="13817" max="13817" width="14.5703125" customWidth="1"/>
    <col min="13818" max="13832" width="5" customWidth="1"/>
    <col min="13833" max="13841" width="0" hidden="1" customWidth="1"/>
    <col min="13842" max="13844" width="8" customWidth="1"/>
    <col min="13845" max="13845" width="2.28515625" customWidth="1"/>
    <col min="13846" max="13847" width="8" customWidth="1"/>
    <col min="14073" max="14073" width="14.5703125" customWidth="1"/>
    <col min="14074" max="14088" width="5" customWidth="1"/>
    <col min="14089" max="14097" width="0" hidden="1" customWidth="1"/>
    <col min="14098" max="14100" width="8" customWidth="1"/>
    <col min="14101" max="14101" width="2.28515625" customWidth="1"/>
    <col min="14102" max="14103" width="8" customWidth="1"/>
    <col min="14329" max="14329" width="14.5703125" customWidth="1"/>
    <col min="14330" max="14344" width="5" customWidth="1"/>
    <col min="14345" max="14353" width="0" hidden="1" customWidth="1"/>
    <col min="14354" max="14356" width="8" customWidth="1"/>
    <col min="14357" max="14357" width="2.28515625" customWidth="1"/>
    <col min="14358" max="14359" width="8" customWidth="1"/>
    <col min="14585" max="14585" width="14.5703125" customWidth="1"/>
    <col min="14586" max="14600" width="5" customWidth="1"/>
    <col min="14601" max="14609" width="0" hidden="1" customWidth="1"/>
    <col min="14610" max="14612" width="8" customWidth="1"/>
    <col min="14613" max="14613" width="2.28515625" customWidth="1"/>
    <col min="14614" max="14615" width="8" customWidth="1"/>
    <col min="14841" max="14841" width="14.5703125" customWidth="1"/>
    <col min="14842" max="14856" width="5" customWidth="1"/>
    <col min="14857" max="14865" width="0" hidden="1" customWidth="1"/>
    <col min="14866" max="14868" width="8" customWidth="1"/>
    <col min="14869" max="14869" width="2.28515625" customWidth="1"/>
    <col min="14870" max="14871" width="8" customWidth="1"/>
    <col min="15097" max="15097" width="14.5703125" customWidth="1"/>
    <col min="15098" max="15112" width="5" customWidth="1"/>
    <col min="15113" max="15121" width="0" hidden="1" customWidth="1"/>
    <col min="15122" max="15124" width="8" customWidth="1"/>
    <col min="15125" max="15125" width="2.28515625" customWidth="1"/>
    <col min="15126" max="15127" width="8" customWidth="1"/>
    <col min="15353" max="15353" width="14.5703125" customWidth="1"/>
    <col min="15354" max="15368" width="5" customWidth="1"/>
    <col min="15369" max="15377" width="0" hidden="1" customWidth="1"/>
    <col min="15378" max="15380" width="8" customWidth="1"/>
    <col min="15381" max="15381" width="2.28515625" customWidth="1"/>
    <col min="15382" max="15383" width="8" customWidth="1"/>
    <col min="15609" max="15609" width="14.5703125" customWidth="1"/>
    <col min="15610" max="15624" width="5" customWidth="1"/>
    <col min="15625" max="15633" width="0" hidden="1" customWidth="1"/>
    <col min="15634" max="15636" width="8" customWidth="1"/>
    <col min="15637" max="15637" width="2.28515625" customWidth="1"/>
    <col min="15638" max="15639" width="8" customWidth="1"/>
    <col min="15865" max="15865" width="14.5703125" customWidth="1"/>
    <col min="15866" max="15880" width="5" customWidth="1"/>
    <col min="15881" max="15889" width="0" hidden="1" customWidth="1"/>
    <col min="15890" max="15892" width="8" customWidth="1"/>
    <col min="15893" max="15893" width="2.28515625" customWidth="1"/>
    <col min="15894" max="15895" width="8" customWidth="1"/>
    <col min="16121" max="16121" width="14.5703125" customWidth="1"/>
    <col min="16122" max="16136" width="5" customWidth="1"/>
    <col min="16137" max="16145" width="0" hidden="1" customWidth="1"/>
    <col min="16146" max="16148" width="8" customWidth="1"/>
    <col min="16149" max="16149" width="2.28515625" customWidth="1"/>
    <col min="16150" max="16151" width="8" customWidth="1"/>
  </cols>
  <sheetData>
    <row r="1" spans="1:23" x14ac:dyDescent="0.25">
      <c r="A1" s="157"/>
      <c r="B1" s="158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55" t="s">
        <v>57</v>
      </c>
      <c r="S1" s="150" t="s">
        <v>56</v>
      </c>
      <c r="T1" s="150" t="s">
        <v>55</v>
      </c>
      <c r="U1" s="150"/>
      <c r="V1" s="150"/>
      <c r="W1" s="151"/>
    </row>
    <row r="2" spans="1:23" ht="15.75" thickBot="1" x14ac:dyDescent="0.3">
      <c r="A2" s="159"/>
      <c r="B2" s="160"/>
      <c r="C2" s="154" t="str">
        <f>B3</f>
        <v>SMS A</v>
      </c>
      <c r="D2" s="152"/>
      <c r="E2" s="153"/>
      <c r="F2" s="154" t="str">
        <f>B4</f>
        <v>Valmez c</v>
      </c>
      <c r="G2" s="152"/>
      <c r="H2" s="153"/>
      <c r="I2" s="154" t="str">
        <f>B5</f>
        <v>Raškovice C</v>
      </c>
      <c r="J2" s="152"/>
      <c r="K2" s="153"/>
      <c r="L2" s="154" t="str">
        <f>B6</f>
        <v>Ostraváček A</v>
      </c>
      <c r="M2" s="152"/>
      <c r="N2" s="153"/>
      <c r="O2" s="154" t="str">
        <f>B7</f>
        <v>Albrechtice A</v>
      </c>
      <c r="P2" s="152"/>
      <c r="Q2" s="153"/>
      <c r="R2" s="156"/>
      <c r="S2" s="152"/>
      <c r="T2" s="152"/>
      <c r="U2" s="152"/>
      <c r="V2" s="152"/>
      <c r="W2" s="153"/>
    </row>
    <row r="3" spans="1:23" ht="21" x14ac:dyDescent="0.25">
      <c r="A3" s="67" t="s">
        <v>53</v>
      </c>
      <c r="B3" s="120" t="s">
        <v>134</v>
      </c>
      <c r="C3" s="131"/>
      <c r="D3" s="130"/>
      <c r="E3" s="129"/>
      <c r="F3" s="62">
        <v>4</v>
      </c>
      <c r="G3" s="61" t="s">
        <v>46</v>
      </c>
      <c r="H3" s="57">
        <v>9</v>
      </c>
      <c r="I3" s="62">
        <v>5</v>
      </c>
      <c r="J3" s="61" t="s">
        <v>46</v>
      </c>
      <c r="K3" s="57">
        <v>9</v>
      </c>
      <c r="L3" s="62">
        <v>8</v>
      </c>
      <c r="M3" s="61" t="s">
        <v>46</v>
      </c>
      <c r="N3" s="57">
        <v>6</v>
      </c>
      <c r="O3" s="62">
        <v>15</v>
      </c>
      <c r="P3" s="61" t="s">
        <v>46</v>
      </c>
      <c r="Q3" s="57">
        <v>0</v>
      </c>
      <c r="R3" s="60">
        <f>SUM(IF(C3&gt;E3,1,0),IF(F3&gt;H3,1,0),IF(I3&gt;K3,1,0),IF(L3&gt;N3,1,0),IF(O3&gt;Q3,1,0))</f>
        <v>2</v>
      </c>
      <c r="S3" s="128" t="s">
        <v>49</v>
      </c>
      <c r="T3" s="58">
        <f>C3+F3+I3+L3+O3</f>
        <v>32</v>
      </c>
      <c r="U3" s="58" t="s">
        <v>46</v>
      </c>
      <c r="V3" s="58">
        <f>H3+K3+N3+Q3+E3</f>
        <v>24</v>
      </c>
      <c r="W3" s="57">
        <f>T3/V3</f>
        <v>1.3333333333333333</v>
      </c>
    </row>
    <row r="4" spans="1:23" ht="21" x14ac:dyDescent="0.25">
      <c r="A4" s="53" t="s">
        <v>51</v>
      </c>
      <c r="B4" s="115" t="s">
        <v>166</v>
      </c>
      <c r="C4" s="52">
        <f>H3</f>
        <v>9</v>
      </c>
      <c r="D4" s="51" t="s">
        <v>46</v>
      </c>
      <c r="E4" s="50">
        <f>F3</f>
        <v>4</v>
      </c>
      <c r="F4" s="127"/>
      <c r="G4" s="126"/>
      <c r="H4" s="125"/>
      <c r="I4" s="46">
        <v>7</v>
      </c>
      <c r="J4" s="45" t="s">
        <v>46</v>
      </c>
      <c r="K4" s="42">
        <v>1</v>
      </c>
      <c r="L4" s="46">
        <v>8</v>
      </c>
      <c r="M4" s="45" t="s">
        <v>46</v>
      </c>
      <c r="N4" s="42">
        <v>5</v>
      </c>
      <c r="O4" s="46">
        <v>15</v>
      </c>
      <c r="P4" s="45" t="s">
        <v>46</v>
      </c>
      <c r="Q4" s="42">
        <v>0</v>
      </c>
      <c r="R4" s="44">
        <f>SUM(IF(C4&gt;E4,1,0),IF(F4&gt;H4,1,0),IF(I4&gt;K4,1,0),IF(L4&gt;N4,1,0),IF(O4&gt;Q4,1,0))</f>
        <v>4</v>
      </c>
      <c r="S4" s="91" t="s">
        <v>53</v>
      </c>
      <c r="T4" s="29">
        <f>C4+F4+I4+L4+O4</f>
        <v>39</v>
      </c>
      <c r="U4" s="29" t="s">
        <v>46</v>
      </c>
      <c r="V4" s="29">
        <f>H4+K4+N4+Q4+E4</f>
        <v>10</v>
      </c>
      <c r="W4" s="42">
        <f>T4/V4</f>
        <v>3.9</v>
      </c>
    </row>
    <row r="5" spans="1:23" ht="21" x14ac:dyDescent="0.25">
      <c r="A5" s="53" t="s">
        <v>49</v>
      </c>
      <c r="B5" s="115" t="s">
        <v>138</v>
      </c>
      <c r="C5" s="52">
        <f>K3</f>
        <v>9</v>
      </c>
      <c r="D5" s="51" t="s">
        <v>46</v>
      </c>
      <c r="E5" s="50">
        <f>I3</f>
        <v>5</v>
      </c>
      <c r="F5" s="52">
        <f>K4</f>
        <v>1</v>
      </c>
      <c r="G5" s="51" t="s">
        <v>46</v>
      </c>
      <c r="H5" s="50">
        <f>I4</f>
        <v>7</v>
      </c>
      <c r="I5" s="127"/>
      <c r="J5" s="126"/>
      <c r="K5" s="125"/>
      <c r="L5" s="46">
        <v>10</v>
      </c>
      <c r="M5" s="45" t="s">
        <v>46</v>
      </c>
      <c r="N5" s="42">
        <v>5</v>
      </c>
      <c r="O5" s="46">
        <v>15</v>
      </c>
      <c r="P5" s="45" t="s">
        <v>46</v>
      </c>
      <c r="Q5" s="42">
        <v>0</v>
      </c>
      <c r="R5" s="44">
        <f>SUM(IF(C5&gt;E5,1,0),IF(F5&gt;H5,1,0),IF(I5&gt;K5,1,0),IF(L5&gt;N5,1,0),IF(O5&gt;Q5,1,0))</f>
        <v>3</v>
      </c>
      <c r="S5" s="91" t="s">
        <v>51</v>
      </c>
      <c r="T5" s="29">
        <f>C5+F5+I5+L5+O5</f>
        <v>35</v>
      </c>
      <c r="U5" s="29" t="s">
        <v>46</v>
      </c>
      <c r="V5" s="29">
        <f>H5+K5+N5+Q5+E5</f>
        <v>17</v>
      </c>
      <c r="W5" s="42">
        <f>T5/V5</f>
        <v>2.0588235294117645</v>
      </c>
    </row>
    <row r="6" spans="1:23" ht="21" x14ac:dyDescent="0.25">
      <c r="A6" s="53" t="s">
        <v>47</v>
      </c>
      <c r="B6" s="115" t="s">
        <v>158</v>
      </c>
      <c r="C6" s="52">
        <f>N3</f>
        <v>6</v>
      </c>
      <c r="D6" s="51" t="s">
        <v>46</v>
      </c>
      <c r="E6" s="50">
        <f>L3</f>
        <v>8</v>
      </c>
      <c r="F6" s="52">
        <f>N4</f>
        <v>5</v>
      </c>
      <c r="G6" s="51" t="s">
        <v>46</v>
      </c>
      <c r="H6" s="50">
        <f>L4</f>
        <v>8</v>
      </c>
      <c r="I6" s="52">
        <f>N5</f>
        <v>5</v>
      </c>
      <c r="J6" s="51" t="s">
        <v>46</v>
      </c>
      <c r="K6" s="50">
        <f>L5</f>
        <v>10</v>
      </c>
      <c r="L6" s="127"/>
      <c r="M6" s="126"/>
      <c r="N6" s="125"/>
      <c r="O6" s="46">
        <v>15</v>
      </c>
      <c r="P6" s="45" t="s">
        <v>46</v>
      </c>
      <c r="Q6" s="42">
        <v>0</v>
      </c>
      <c r="R6" s="44">
        <f>SUM(IF(C6&gt;E6,1,0),IF(F6&gt;H6,1,0),IF(I6&gt;K6,1,0),IF(L6&gt;N6,1,0),IF(O6&gt;Q6,1,0))</f>
        <v>1</v>
      </c>
      <c r="S6" s="91" t="s">
        <v>47</v>
      </c>
      <c r="T6" s="29">
        <f>C6+F6+I6+L6+O6</f>
        <v>31</v>
      </c>
      <c r="U6" s="29" t="s">
        <v>46</v>
      </c>
      <c r="V6" s="29">
        <f>H6+K6+N6+Q6+E6</f>
        <v>26</v>
      </c>
      <c r="W6" s="42">
        <f>T6/V6</f>
        <v>1.1923076923076923</v>
      </c>
    </row>
    <row r="7" spans="1:23" ht="21.75" thickBot="1" x14ac:dyDescent="0.3">
      <c r="A7" s="41" t="s">
        <v>64</v>
      </c>
      <c r="B7" s="110" t="s">
        <v>165</v>
      </c>
      <c r="C7" s="40">
        <f>Q3</f>
        <v>0</v>
      </c>
      <c r="D7" s="39" t="s">
        <v>46</v>
      </c>
      <c r="E7" s="38">
        <f>O3</f>
        <v>15</v>
      </c>
      <c r="F7" s="40">
        <f>Q4</f>
        <v>0</v>
      </c>
      <c r="G7" s="39" t="s">
        <v>46</v>
      </c>
      <c r="H7" s="38">
        <f>O4</f>
        <v>15</v>
      </c>
      <c r="I7" s="40">
        <f>Q5</f>
        <v>0</v>
      </c>
      <c r="J7" s="39" t="s">
        <v>46</v>
      </c>
      <c r="K7" s="38">
        <f>O5</f>
        <v>15</v>
      </c>
      <c r="L7" s="40">
        <f>Q6</f>
        <v>0</v>
      </c>
      <c r="M7" s="39" t="s">
        <v>46</v>
      </c>
      <c r="N7" s="38">
        <f>O6</f>
        <v>15</v>
      </c>
      <c r="O7" s="124"/>
      <c r="P7" s="123"/>
      <c r="Q7" s="122"/>
      <c r="R7" s="34">
        <f>SUM(IF(C7&gt;E7,1,0),IF(F7&gt;H7,1,0),IF(I7&gt;K7,1,0),IF(L7&gt;N7,1,0),IF(O7&gt;Q7,1,0))</f>
        <v>0</v>
      </c>
      <c r="S7" s="83" t="s">
        <v>64</v>
      </c>
      <c r="T7" s="32">
        <f>C7+F7+I7+L7+O7</f>
        <v>0</v>
      </c>
      <c r="U7" s="32" t="s">
        <v>46</v>
      </c>
      <c r="V7" s="32">
        <f>H7+K7+N7+Q7+E7</f>
        <v>60</v>
      </c>
      <c r="W7" s="31">
        <f>T7/V7</f>
        <v>0</v>
      </c>
    </row>
    <row r="8" spans="1:23" x14ac:dyDescent="0.25">
      <c r="B8" s="121"/>
    </row>
  </sheetData>
  <mergeCells count="14">
    <mergeCell ref="A1:B2"/>
    <mergeCell ref="C1:E1"/>
    <mergeCell ref="F1:H1"/>
    <mergeCell ref="I1:K1"/>
    <mergeCell ref="L1:N1"/>
    <mergeCell ref="S1:S2"/>
    <mergeCell ref="T1:W2"/>
    <mergeCell ref="C2:E2"/>
    <mergeCell ref="F2:H2"/>
    <mergeCell ref="I2:K2"/>
    <mergeCell ref="L2:N2"/>
    <mergeCell ref="O2:Q2"/>
    <mergeCell ref="O1:Q1"/>
    <mergeCell ref="R1:R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R6" sqref="R6"/>
    </sheetView>
  </sheetViews>
  <sheetFormatPr defaultRowHeight="15" x14ac:dyDescent="0.25"/>
  <cols>
    <col min="2" max="2" width="14.5703125" customWidth="1"/>
    <col min="3" max="17" width="5" customWidth="1"/>
    <col min="18" max="20" width="8" customWidth="1"/>
    <col min="21" max="21" width="2.28515625" customWidth="1"/>
    <col min="22" max="22" width="8" customWidth="1"/>
    <col min="23" max="23" width="12.42578125" customWidth="1"/>
    <col min="249" max="249" width="14.5703125" customWidth="1"/>
    <col min="250" max="264" width="5" customWidth="1"/>
    <col min="265" max="273" width="0" hidden="1" customWidth="1"/>
    <col min="274" max="276" width="8" customWidth="1"/>
    <col min="277" max="277" width="2.28515625" customWidth="1"/>
    <col min="278" max="279" width="8" customWidth="1"/>
    <col min="505" max="505" width="14.5703125" customWidth="1"/>
    <col min="506" max="520" width="5" customWidth="1"/>
    <col min="521" max="529" width="0" hidden="1" customWidth="1"/>
    <col min="530" max="532" width="8" customWidth="1"/>
    <col min="533" max="533" width="2.28515625" customWidth="1"/>
    <col min="534" max="535" width="8" customWidth="1"/>
    <col min="761" max="761" width="14.5703125" customWidth="1"/>
    <col min="762" max="776" width="5" customWidth="1"/>
    <col min="777" max="785" width="0" hidden="1" customWidth="1"/>
    <col min="786" max="788" width="8" customWidth="1"/>
    <col min="789" max="789" width="2.28515625" customWidth="1"/>
    <col min="790" max="791" width="8" customWidth="1"/>
    <col min="1017" max="1017" width="14.5703125" customWidth="1"/>
    <col min="1018" max="1032" width="5" customWidth="1"/>
    <col min="1033" max="1041" width="0" hidden="1" customWidth="1"/>
    <col min="1042" max="1044" width="8" customWidth="1"/>
    <col min="1045" max="1045" width="2.28515625" customWidth="1"/>
    <col min="1046" max="1047" width="8" customWidth="1"/>
    <col min="1273" max="1273" width="14.5703125" customWidth="1"/>
    <col min="1274" max="1288" width="5" customWidth="1"/>
    <col min="1289" max="1297" width="0" hidden="1" customWidth="1"/>
    <col min="1298" max="1300" width="8" customWidth="1"/>
    <col min="1301" max="1301" width="2.28515625" customWidth="1"/>
    <col min="1302" max="1303" width="8" customWidth="1"/>
    <col min="1529" max="1529" width="14.5703125" customWidth="1"/>
    <col min="1530" max="1544" width="5" customWidth="1"/>
    <col min="1545" max="1553" width="0" hidden="1" customWidth="1"/>
    <col min="1554" max="1556" width="8" customWidth="1"/>
    <col min="1557" max="1557" width="2.28515625" customWidth="1"/>
    <col min="1558" max="1559" width="8" customWidth="1"/>
    <col min="1785" max="1785" width="14.5703125" customWidth="1"/>
    <col min="1786" max="1800" width="5" customWidth="1"/>
    <col min="1801" max="1809" width="0" hidden="1" customWidth="1"/>
    <col min="1810" max="1812" width="8" customWidth="1"/>
    <col min="1813" max="1813" width="2.28515625" customWidth="1"/>
    <col min="1814" max="1815" width="8" customWidth="1"/>
    <col min="2041" max="2041" width="14.5703125" customWidth="1"/>
    <col min="2042" max="2056" width="5" customWidth="1"/>
    <col min="2057" max="2065" width="0" hidden="1" customWidth="1"/>
    <col min="2066" max="2068" width="8" customWidth="1"/>
    <col min="2069" max="2069" width="2.28515625" customWidth="1"/>
    <col min="2070" max="2071" width="8" customWidth="1"/>
    <col min="2297" max="2297" width="14.5703125" customWidth="1"/>
    <col min="2298" max="2312" width="5" customWidth="1"/>
    <col min="2313" max="2321" width="0" hidden="1" customWidth="1"/>
    <col min="2322" max="2324" width="8" customWidth="1"/>
    <col min="2325" max="2325" width="2.28515625" customWidth="1"/>
    <col min="2326" max="2327" width="8" customWidth="1"/>
    <col min="2553" max="2553" width="14.5703125" customWidth="1"/>
    <col min="2554" max="2568" width="5" customWidth="1"/>
    <col min="2569" max="2577" width="0" hidden="1" customWidth="1"/>
    <col min="2578" max="2580" width="8" customWidth="1"/>
    <col min="2581" max="2581" width="2.28515625" customWidth="1"/>
    <col min="2582" max="2583" width="8" customWidth="1"/>
    <col min="2809" max="2809" width="14.5703125" customWidth="1"/>
    <col min="2810" max="2824" width="5" customWidth="1"/>
    <col min="2825" max="2833" width="0" hidden="1" customWidth="1"/>
    <col min="2834" max="2836" width="8" customWidth="1"/>
    <col min="2837" max="2837" width="2.28515625" customWidth="1"/>
    <col min="2838" max="2839" width="8" customWidth="1"/>
    <col min="3065" max="3065" width="14.5703125" customWidth="1"/>
    <col min="3066" max="3080" width="5" customWidth="1"/>
    <col min="3081" max="3089" width="0" hidden="1" customWidth="1"/>
    <col min="3090" max="3092" width="8" customWidth="1"/>
    <col min="3093" max="3093" width="2.28515625" customWidth="1"/>
    <col min="3094" max="3095" width="8" customWidth="1"/>
    <col min="3321" max="3321" width="14.5703125" customWidth="1"/>
    <col min="3322" max="3336" width="5" customWidth="1"/>
    <col min="3337" max="3345" width="0" hidden="1" customWidth="1"/>
    <col min="3346" max="3348" width="8" customWidth="1"/>
    <col min="3349" max="3349" width="2.28515625" customWidth="1"/>
    <col min="3350" max="3351" width="8" customWidth="1"/>
    <col min="3577" max="3577" width="14.5703125" customWidth="1"/>
    <col min="3578" max="3592" width="5" customWidth="1"/>
    <col min="3593" max="3601" width="0" hidden="1" customWidth="1"/>
    <col min="3602" max="3604" width="8" customWidth="1"/>
    <col min="3605" max="3605" width="2.28515625" customWidth="1"/>
    <col min="3606" max="3607" width="8" customWidth="1"/>
    <col min="3833" max="3833" width="14.5703125" customWidth="1"/>
    <col min="3834" max="3848" width="5" customWidth="1"/>
    <col min="3849" max="3857" width="0" hidden="1" customWidth="1"/>
    <col min="3858" max="3860" width="8" customWidth="1"/>
    <col min="3861" max="3861" width="2.28515625" customWidth="1"/>
    <col min="3862" max="3863" width="8" customWidth="1"/>
    <col min="4089" max="4089" width="14.5703125" customWidth="1"/>
    <col min="4090" max="4104" width="5" customWidth="1"/>
    <col min="4105" max="4113" width="0" hidden="1" customWidth="1"/>
    <col min="4114" max="4116" width="8" customWidth="1"/>
    <col min="4117" max="4117" width="2.28515625" customWidth="1"/>
    <col min="4118" max="4119" width="8" customWidth="1"/>
    <col min="4345" max="4345" width="14.5703125" customWidth="1"/>
    <col min="4346" max="4360" width="5" customWidth="1"/>
    <col min="4361" max="4369" width="0" hidden="1" customWidth="1"/>
    <col min="4370" max="4372" width="8" customWidth="1"/>
    <col min="4373" max="4373" width="2.28515625" customWidth="1"/>
    <col min="4374" max="4375" width="8" customWidth="1"/>
    <col min="4601" max="4601" width="14.5703125" customWidth="1"/>
    <col min="4602" max="4616" width="5" customWidth="1"/>
    <col min="4617" max="4625" width="0" hidden="1" customWidth="1"/>
    <col min="4626" max="4628" width="8" customWidth="1"/>
    <col min="4629" max="4629" width="2.28515625" customWidth="1"/>
    <col min="4630" max="4631" width="8" customWidth="1"/>
    <col min="4857" max="4857" width="14.5703125" customWidth="1"/>
    <col min="4858" max="4872" width="5" customWidth="1"/>
    <col min="4873" max="4881" width="0" hidden="1" customWidth="1"/>
    <col min="4882" max="4884" width="8" customWidth="1"/>
    <col min="4885" max="4885" width="2.28515625" customWidth="1"/>
    <col min="4886" max="4887" width="8" customWidth="1"/>
    <col min="5113" max="5113" width="14.5703125" customWidth="1"/>
    <col min="5114" max="5128" width="5" customWidth="1"/>
    <col min="5129" max="5137" width="0" hidden="1" customWidth="1"/>
    <col min="5138" max="5140" width="8" customWidth="1"/>
    <col min="5141" max="5141" width="2.28515625" customWidth="1"/>
    <col min="5142" max="5143" width="8" customWidth="1"/>
    <col min="5369" max="5369" width="14.5703125" customWidth="1"/>
    <col min="5370" max="5384" width="5" customWidth="1"/>
    <col min="5385" max="5393" width="0" hidden="1" customWidth="1"/>
    <col min="5394" max="5396" width="8" customWidth="1"/>
    <col min="5397" max="5397" width="2.28515625" customWidth="1"/>
    <col min="5398" max="5399" width="8" customWidth="1"/>
    <col min="5625" max="5625" width="14.5703125" customWidth="1"/>
    <col min="5626" max="5640" width="5" customWidth="1"/>
    <col min="5641" max="5649" width="0" hidden="1" customWidth="1"/>
    <col min="5650" max="5652" width="8" customWidth="1"/>
    <col min="5653" max="5653" width="2.28515625" customWidth="1"/>
    <col min="5654" max="5655" width="8" customWidth="1"/>
    <col min="5881" max="5881" width="14.5703125" customWidth="1"/>
    <col min="5882" max="5896" width="5" customWidth="1"/>
    <col min="5897" max="5905" width="0" hidden="1" customWidth="1"/>
    <col min="5906" max="5908" width="8" customWidth="1"/>
    <col min="5909" max="5909" width="2.28515625" customWidth="1"/>
    <col min="5910" max="5911" width="8" customWidth="1"/>
    <col min="6137" max="6137" width="14.5703125" customWidth="1"/>
    <col min="6138" max="6152" width="5" customWidth="1"/>
    <col min="6153" max="6161" width="0" hidden="1" customWidth="1"/>
    <col min="6162" max="6164" width="8" customWidth="1"/>
    <col min="6165" max="6165" width="2.28515625" customWidth="1"/>
    <col min="6166" max="6167" width="8" customWidth="1"/>
    <col min="6393" max="6393" width="14.5703125" customWidth="1"/>
    <col min="6394" max="6408" width="5" customWidth="1"/>
    <col min="6409" max="6417" width="0" hidden="1" customWidth="1"/>
    <col min="6418" max="6420" width="8" customWidth="1"/>
    <col min="6421" max="6421" width="2.28515625" customWidth="1"/>
    <col min="6422" max="6423" width="8" customWidth="1"/>
    <col min="6649" max="6649" width="14.5703125" customWidth="1"/>
    <col min="6650" max="6664" width="5" customWidth="1"/>
    <col min="6665" max="6673" width="0" hidden="1" customWidth="1"/>
    <col min="6674" max="6676" width="8" customWidth="1"/>
    <col min="6677" max="6677" width="2.28515625" customWidth="1"/>
    <col min="6678" max="6679" width="8" customWidth="1"/>
    <col min="6905" max="6905" width="14.5703125" customWidth="1"/>
    <col min="6906" max="6920" width="5" customWidth="1"/>
    <col min="6921" max="6929" width="0" hidden="1" customWidth="1"/>
    <col min="6930" max="6932" width="8" customWidth="1"/>
    <col min="6933" max="6933" width="2.28515625" customWidth="1"/>
    <col min="6934" max="6935" width="8" customWidth="1"/>
    <col min="7161" max="7161" width="14.5703125" customWidth="1"/>
    <col min="7162" max="7176" width="5" customWidth="1"/>
    <col min="7177" max="7185" width="0" hidden="1" customWidth="1"/>
    <col min="7186" max="7188" width="8" customWidth="1"/>
    <col min="7189" max="7189" width="2.28515625" customWidth="1"/>
    <col min="7190" max="7191" width="8" customWidth="1"/>
    <col min="7417" max="7417" width="14.5703125" customWidth="1"/>
    <col min="7418" max="7432" width="5" customWidth="1"/>
    <col min="7433" max="7441" width="0" hidden="1" customWidth="1"/>
    <col min="7442" max="7444" width="8" customWidth="1"/>
    <col min="7445" max="7445" width="2.28515625" customWidth="1"/>
    <col min="7446" max="7447" width="8" customWidth="1"/>
    <col min="7673" max="7673" width="14.5703125" customWidth="1"/>
    <col min="7674" max="7688" width="5" customWidth="1"/>
    <col min="7689" max="7697" width="0" hidden="1" customWidth="1"/>
    <col min="7698" max="7700" width="8" customWidth="1"/>
    <col min="7701" max="7701" width="2.28515625" customWidth="1"/>
    <col min="7702" max="7703" width="8" customWidth="1"/>
    <col min="7929" max="7929" width="14.5703125" customWidth="1"/>
    <col min="7930" max="7944" width="5" customWidth="1"/>
    <col min="7945" max="7953" width="0" hidden="1" customWidth="1"/>
    <col min="7954" max="7956" width="8" customWidth="1"/>
    <col min="7957" max="7957" width="2.28515625" customWidth="1"/>
    <col min="7958" max="7959" width="8" customWidth="1"/>
    <col min="8185" max="8185" width="14.5703125" customWidth="1"/>
    <col min="8186" max="8200" width="5" customWidth="1"/>
    <col min="8201" max="8209" width="0" hidden="1" customWidth="1"/>
    <col min="8210" max="8212" width="8" customWidth="1"/>
    <col min="8213" max="8213" width="2.28515625" customWidth="1"/>
    <col min="8214" max="8215" width="8" customWidth="1"/>
    <col min="8441" max="8441" width="14.5703125" customWidth="1"/>
    <col min="8442" max="8456" width="5" customWidth="1"/>
    <col min="8457" max="8465" width="0" hidden="1" customWidth="1"/>
    <col min="8466" max="8468" width="8" customWidth="1"/>
    <col min="8469" max="8469" width="2.28515625" customWidth="1"/>
    <col min="8470" max="8471" width="8" customWidth="1"/>
    <col min="8697" max="8697" width="14.5703125" customWidth="1"/>
    <col min="8698" max="8712" width="5" customWidth="1"/>
    <col min="8713" max="8721" width="0" hidden="1" customWidth="1"/>
    <col min="8722" max="8724" width="8" customWidth="1"/>
    <col min="8725" max="8725" width="2.28515625" customWidth="1"/>
    <col min="8726" max="8727" width="8" customWidth="1"/>
    <col min="8953" max="8953" width="14.5703125" customWidth="1"/>
    <col min="8954" max="8968" width="5" customWidth="1"/>
    <col min="8969" max="8977" width="0" hidden="1" customWidth="1"/>
    <col min="8978" max="8980" width="8" customWidth="1"/>
    <col min="8981" max="8981" width="2.28515625" customWidth="1"/>
    <col min="8982" max="8983" width="8" customWidth="1"/>
    <col min="9209" max="9209" width="14.5703125" customWidth="1"/>
    <col min="9210" max="9224" width="5" customWidth="1"/>
    <col min="9225" max="9233" width="0" hidden="1" customWidth="1"/>
    <col min="9234" max="9236" width="8" customWidth="1"/>
    <col min="9237" max="9237" width="2.28515625" customWidth="1"/>
    <col min="9238" max="9239" width="8" customWidth="1"/>
    <col min="9465" max="9465" width="14.5703125" customWidth="1"/>
    <col min="9466" max="9480" width="5" customWidth="1"/>
    <col min="9481" max="9489" width="0" hidden="1" customWidth="1"/>
    <col min="9490" max="9492" width="8" customWidth="1"/>
    <col min="9493" max="9493" width="2.28515625" customWidth="1"/>
    <col min="9494" max="9495" width="8" customWidth="1"/>
    <col min="9721" max="9721" width="14.5703125" customWidth="1"/>
    <col min="9722" max="9736" width="5" customWidth="1"/>
    <col min="9737" max="9745" width="0" hidden="1" customWidth="1"/>
    <col min="9746" max="9748" width="8" customWidth="1"/>
    <col min="9749" max="9749" width="2.28515625" customWidth="1"/>
    <col min="9750" max="9751" width="8" customWidth="1"/>
    <col min="9977" max="9977" width="14.5703125" customWidth="1"/>
    <col min="9978" max="9992" width="5" customWidth="1"/>
    <col min="9993" max="10001" width="0" hidden="1" customWidth="1"/>
    <col min="10002" max="10004" width="8" customWidth="1"/>
    <col min="10005" max="10005" width="2.28515625" customWidth="1"/>
    <col min="10006" max="10007" width="8" customWidth="1"/>
    <col min="10233" max="10233" width="14.5703125" customWidth="1"/>
    <col min="10234" max="10248" width="5" customWidth="1"/>
    <col min="10249" max="10257" width="0" hidden="1" customWidth="1"/>
    <col min="10258" max="10260" width="8" customWidth="1"/>
    <col min="10261" max="10261" width="2.28515625" customWidth="1"/>
    <col min="10262" max="10263" width="8" customWidth="1"/>
    <col min="10489" max="10489" width="14.5703125" customWidth="1"/>
    <col min="10490" max="10504" width="5" customWidth="1"/>
    <col min="10505" max="10513" width="0" hidden="1" customWidth="1"/>
    <col min="10514" max="10516" width="8" customWidth="1"/>
    <col min="10517" max="10517" width="2.28515625" customWidth="1"/>
    <col min="10518" max="10519" width="8" customWidth="1"/>
    <col min="10745" max="10745" width="14.5703125" customWidth="1"/>
    <col min="10746" max="10760" width="5" customWidth="1"/>
    <col min="10761" max="10769" width="0" hidden="1" customWidth="1"/>
    <col min="10770" max="10772" width="8" customWidth="1"/>
    <col min="10773" max="10773" width="2.28515625" customWidth="1"/>
    <col min="10774" max="10775" width="8" customWidth="1"/>
    <col min="11001" max="11001" width="14.5703125" customWidth="1"/>
    <col min="11002" max="11016" width="5" customWidth="1"/>
    <col min="11017" max="11025" width="0" hidden="1" customWidth="1"/>
    <col min="11026" max="11028" width="8" customWidth="1"/>
    <col min="11029" max="11029" width="2.28515625" customWidth="1"/>
    <col min="11030" max="11031" width="8" customWidth="1"/>
    <col min="11257" max="11257" width="14.5703125" customWidth="1"/>
    <col min="11258" max="11272" width="5" customWidth="1"/>
    <col min="11273" max="11281" width="0" hidden="1" customWidth="1"/>
    <col min="11282" max="11284" width="8" customWidth="1"/>
    <col min="11285" max="11285" width="2.28515625" customWidth="1"/>
    <col min="11286" max="11287" width="8" customWidth="1"/>
    <col min="11513" max="11513" width="14.5703125" customWidth="1"/>
    <col min="11514" max="11528" width="5" customWidth="1"/>
    <col min="11529" max="11537" width="0" hidden="1" customWidth="1"/>
    <col min="11538" max="11540" width="8" customWidth="1"/>
    <col min="11541" max="11541" width="2.28515625" customWidth="1"/>
    <col min="11542" max="11543" width="8" customWidth="1"/>
    <col min="11769" max="11769" width="14.5703125" customWidth="1"/>
    <col min="11770" max="11784" width="5" customWidth="1"/>
    <col min="11785" max="11793" width="0" hidden="1" customWidth="1"/>
    <col min="11794" max="11796" width="8" customWidth="1"/>
    <col min="11797" max="11797" width="2.28515625" customWidth="1"/>
    <col min="11798" max="11799" width="8" customWidth="1"/>
    <col min="12025" max="12025" width="14.5703125" customWidth="1"/>
    <col min="12026" max="12040" width="5" customWidth="1"/>
    <col min="12041" max="12049" width="0" hidden="1" customWidth="1"/>
    <col min="12050" max="12052" width="8" customWidth="1"/>
    <col min="12053" max="12053" width="2.28515625" customWidth="1"/>
    <col min="12054" max="12055" width="8" customWidth="1"/>
    <col min="12281" max="12281" width="14.5703125" customWidth="1"/>
    <col min="12282" max="12296" width="5" customWidth="1"/>
    <col min="12297" max="12305" width="0" hidden="1" customWidth="1"/>
    <col min="12306" max="12308" width="8" customWidth="1"/>
    <col min="12309" max="12309" width="2.28515625" customWidth="1"/>
    <col min="12310" max="12311" width="8" customWidth="1"/>
    <col min="12537" max="12537" width="14.5703125" customWidth="1"/>
    <col min="12538" max="12552" width="5" customWidth="1"/>
    <col min="12553" max="12561" width="0" hidden="1" customWidth="1"/>
    <col min="12562" max="12564" width="8" customWidth="1"/>
    <col min="12565" max="12565" width="2.28515625" customWidth="1"/>
    <col min="12566" max="12567" width="8" customWidth="1"/>
    <col min="12793" max="12793" width="14.5703125" customWidth="1"/>
    <col min="12794" max="12808" width="5" customWidth="1"/>
    <col min="12809" max="12817" width="0" hidden="1" customWidth="1"/>
    <col min="12818" max="12820" width="8" customWidth="1"/>
    <col min="12821" max="12821" width="2.28515625" customWidth="1"/>
    <col min="12822" max="12823" width="8" customWidth="1"/>
    <col min="13049" max="13049" width="14.5703125" customWidth="1"/>
    <col min="13050" max="13064" width="5" customWidth="1"/>
    <col min="13065" max="13073" width="0" hidden="1" customWidth="1"/>
    <col min="13074" max="13076" width="8" customWidth="1"/>
    <col min="13077" max="13077" width="2.28515625" customWidth="1"/>
    <col min="13078" max="13079" width="8" customWidth="1"/>
    <col min="13305" max="13305" width="14.5703125" customWidth="1"/>
    <col min="13306" max="13320" width="5" customWidth="1"/>
    <col min="13321" max="13329" width="0" hidden="1" customWidth="1"/>
    <col min="13330" max="13332" width="8" customWidth="1"/>
    <col min="13333" max="13333" width="2.28515625" customWidth="1"/>
    <col min="13334" max="13335" width="8" customWidth="1"/>
    <col min="13561" max="13561" width="14.5703125" customWidth="1"/>
    <col min="13562" max="13576" width="5" customWidth="1"/>
    <col min="13577" max="13585" width="0" hidden="1" customWidth="1"/>
    <col min="13586" max="13588" width="8" customWidth="1"/>
    <col min="13589" max="13589" width="2.28515625" customWidth="1"/>
    <col min="13590" max="13591" width="8" customWidth="1"/>
    <col min="13817" max="13817" width="14.5703125" customWidth="1"/>
    <col min="13818" max="13832" width="5" customWidth="1"/>
    <col min="13833" max="13841" width="0" hidden="1" customWidth="1"/>
    <col min="13842" max="13844" width="8" customWidth="1"/>
    <col min="13845" max="13845" width="2.28515625" customWidth="1"/>
    <col min="13846" max="13847" width="8" customWidth="1"/>
    <col min="14073" max="14073" width="14.5703125" customWidth="1"/>
    <col min="14074" max="14088" width="5" customWidth="1"/>
    <col min="14089" max="14097" width="0" hidden="1" customWidth="1"/>
    <col min="14098" max="14100" width="8" customWidth="1"/>
    <col min="14101" max="14101" width="2.28515625" customWidth="1"/>
    <col min="14102" max="14103" width="8" customWidth="1"/>
    <col min="14329" max="14329" width="14.5703125" customWidth="1"/>
    <col min="14330" max="14344" width="5" customWidth="1"/>
    <col min="14345" max="14353" width="0" hidden="1" customWidth="1"/>
    <col min="14354" max="14356" width="8" customWidth="1"/>
    <col min="14357" max="14357" width="2.28515625" customWidth="1"/>
    <col min="14358" max="14359" width="8" customWidth="1"/>
    <col min="14585" max="14585" width="14.5703125" customWidth="1"/>
    <col min="14586" max="14600" width="5" customWidth="1"/>
    <col min="14601" max="14609" width="0" hidden="1" customWidth="1"/>
    <col min="14610" max="14612" width="8" customWidth="1"/>
    <col min="14613" max="14613" width="2.28515625" customWidth="1"/>
    <col min="14614" max="14615" width="8" customWidth="1"/>
    <col min="14841" max="14841" width="14.5703125" customWidth="1"/>
    <col min="14842" max="14856" width="5" customWidth="1"/>
    <col min="14857" max="14865" width="0" hidden="1" customWidth="1"/>
    <col min="14866" max="14868" width="8" customWidth="1"/>
    <col min="14869" max="14869" width="2.28515625" customWidth="1"/>
    <col min="14870" max="14871" width="8" customWidth="1"/>
    <col min="15097" max="15097" width="14.5703125" customWidth="1"/>
    <col min="15098" max="15112" width="5" customWidth="1"/>
    <col min="15113" max="15121" width="0" hidden="1" customWidth="1"/>
    <col min="15122" max="15124" width="8" customWidth="1"/>
    <col min="15125" max="15125" width="2.28515625" customWidth="1"/>
    <col min="15126" max="15127" width="8" customWidth="1"/>
    <col min="15353" max="15353" width="14.5703125" customWidth="1"/>
    <col min="15354" max="15368" width="5" customWidth="1"/>
    <col min="15369" max="15377" width="0" hidden="1" customWidth="1"/>
    <col min="15378" max="15380" width="8" customWidth="1"/>
    <col min="15381" max="15381" width="2.28515625" customWidth="1"/>
    <col min="15382" max="15383" width="8" customWidth="1"/>
    <col min="15609" max="15609" width="14.5703125" customWidth="1"/>
    <col min="15610" max="15624" width="5" customWidth="1"/>
    <col min="15625" max="15633" width="0" hidden="1" customWidth="1"/>
    <col min="15634" max="15636" width="8" customWidth="1"/>
    <col min="15637" max="15637" width="2.28515625" customWidth="1"/>
    <col min="15638" max="15639" width="8" customWidth="1"/>
    <col min="15865" max="15865" width="14.5703125" customWidth="1"/>
    <col min="15866" max="15880" width="5" customWidth="1"/>
    <col min="15881" max="15889" width="0" hidden="1" customWidth="1"/>
    <col min="15890" max="15892" width="8" customWidth="1"/>
    <col min="15893" max="15893" width="2.28515625" customWidth="1"/>
    <col min="15894" max="15895" width="8" customWidth="1"/>
    <col min="16121" max="16121" width="14.5703125" customWidth="1"/>
    <col min="16122" max="16136" width="5" customWidth="1"/>
    <col min="16137" max="16145" width="0" hidden="1" customWidth="1"/>
    <col min="16146" max="16148" width="8" customWidth="1"/>
    <col min="16149" max="16149" width="2.28515625" customWidth="1"/>
    <col min="16150" max="16151" width="8" customWidth="1"/>
  </cols>
  <sheetData>
    <row r="1" spans="1:23" x14ac:dyDescent="0.25">
      <c r="A1" s="157"/>
      <c r="B1" s="158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55" t="s">
        <v>57</v>
      </c>
      <c r="S1" s="150" t="s">
        <v>56</v>
      </c>
      <c r="T1" s="150" t="s">
        <v>55</v>
      </c>
      <c r="U1" s="150"/>
      <c r="V1" s="150"/>
      <c r="W1" s="151"/>
    </row>
    <row r="2" spans="1:23" ht="15.75" thickBot="1" x14ac:dyDescent="0.3">
      <c r="A2" s="159"/>
      <c r="B2" s="160"/>
      <c r="C2" s="154" t="str">
        <f>B3</f>
        <v>Palkovice A</v>
      </c>
      <c r="D2" s="152"/>
      <c r="E2" s="153"/>
      <c r="F2" s="154" t="str">
        <f>B4</f>
        <v>Valmez D</v>
      </c>
      <c r="G2" s="152"/>
      <c r="H2" s="153"/>
      <c r="I2" s="154" t="str">
        <f>B5</f>
        <v>Kunčice A</v>
      </c>
      <c r="J2" s="152"/>
      <c r="K2" s="153"/>
      <c r="L2" s="154" t="str">
        <f>B6</f>
        <v>Bílovec C</v>
      </c>
      <c r="M2" s="152"/>
      <c r="N2" s="153"/>
      <c r="O2" s="154" t="str">
        <f>B7</f>
        <v>Orlová A</v>
      </c>
      <c r="P2" s="152"/>
      <c r="Q2" s="153"/>
      <c r="R2" s="156"/>
      <c r="S2" s="152"/>
      <c r="T2" s="152"/>
      <c r="U2" s="152"/>
      <c r="V2" s="152"/>
      <c r="W2" s="153"/>
    </row>
    <row r="3" spans="1:23" ht="21" x14ac:dyDescent="0.25">
      <c r="A3" s="67" t="s">
        <v>53</v>
      </c>
      <c r="B3" s="120" t="s">
        <v>156</v>
      </c>
      <c r="C3" s="131"/>
      <c r="D3" s="130"/>
      <c r="E3" s="129"/>
      <c r="F3" s="62">
        <v>4</v>
      </c>
      <c r="G3" s="61" t="s">
        <v>46</v>
      </c>
      <c r="H3" s="57">
        <v>1</v>
      </c>
      <c r="I3" s="62">
        <v>9</v>
      </c>
      <c r="J3" s="61" t="s">
        <v>46</v>
      </c>
      <c r="K3" s="57">
        <v>5</v>
      </c>
      <c r="L3" s="62">
        <v>7</v>
      </c>
      <c r="M3" s="61" t="s">
        <v>46</v>
      </c>
      <c r="N3" s="57">
        <v>2</v>
      </c>
      <c r="O3" s="62">
        <v>4</v>
      </c>
      <c r="P3" s="61" t="s">
        <v>46</v>
      </c>
      <c r="Q3" s="57">
        <v>5</v>
      </c>
      <c r="R3" s="60">
        <f>SUM(IF(C3&gt;E3,1,0),IF(F3&gt;H3,1,0),IF(I3&gt;K3,1,0),IF(L3&gt;N3,1,0),IF(O3&gt;Q3,1,0))</f>
        <v>3</v>
      </c>
      <c r="S3" s="128" t="s">
        <v>51</v>
      </c>
      <c r="T3" s="58">
        <f>C3+F3+I3+L3+O3</f>
        <v>24</v>
      </c>
      <c r="U3" s="58" t="s">
        <v>46</v>
      </c>
      <c r="V3" s="58">
        <f>H3+K3+N3+Q3+E3</f>
        <v>13</v>
      </c>
      <c r="W3" s="57">
        <f>T3/V3</f>
        <v>1.8461538461538463</v>
      </c>
    </row>
    <row r="4" spans="1:23" ht="21" x14ac:dyDescent="0.25">
      <c r="A4" s="53" t="s">
        <v>51</v>
      </c>
      <c r="B4" s="115" t="s">
        <v>155</v>
      </c>
      <c r="C4" s="52">
        <f>H3</f>
        <v>1</v>
      </c>
      <c r="D4" s="51" t="s">
        <v>46</v>
      </c>
      <c r="E4" s="50">
        <f>F3</f>
        <v>4</v>
      </c>
      <c r="F4" s="127"/>
      <c r="G4" s="126"/>
      <c r="H4" s="125"/>
      <c r="I4" s="46">
        <v>6</v>
      </c>
      <c r="J4" s="45" t="s">
        <v>46</v>
      </c>
      <c r="K4" s="42">
        <v>3</v>
      </c>
      <c r="L4" s="46">
        <v>8</v>
      </c>
      <c r="M4" s="45" t="s">
        <v>46</v>
      </c>
      <c r="N4" s="42">
        <v>2</v>
      </c>
      <c r="O4" s="46">
        <v>5</v>
      </c>
      <c r="P4" s="45" t="s">
        <v>46</v>
      </c>
      <c r="Q4" s="42">
        <v>4</v>
      </c>
      <c r="R4" s="44">
        <f>SUM(IF(C4&gt;E4,1,0),IF(F4&gt;H4,1,0),IF(I4&gt;K4,1,0),IF(L4&gt;N4,1,0),IF(O4&gt;Q4,1,0))</f>
        <v>3</v>
      </c>
      <c r="S4" s="91" t="s">
        <v>49</v>
      </c>
      <c r="T4" s="29">
        <f>C4+F4+I4+L4+O4</f>
        <v>20</v>
      </c>
      <c r="U4" s="29" t="s">
        <v>46</v>
      </c>
      <c r="V4" s="29">
        <f>H4+K4+N4+Q4+E4</f>
        <v>13</v>
      </c>
      <c r="W4" s="42">
        <f>T4/V4</f>
        <v>1.5384615384615385</v>
      </c>
    </row>
    <row r="5" spans="1:23" ht="21" x14ac:dyDescent="0.25">
      <c r="A5" s="53" t="s">
        <v>49</v>
      </c>
      <c r="B5" s="115" t="s">
        <v>157</v>
      </c>
      <c r="C5" s="52">
        <f>K3</f>
        <v>5</v>
      </c>
      <c r="D5" s="51" t="s">
        <v>46</v>
      </c>
      <c r="E5" s="50">
        <f>I3</f>
        <v>9</v>
      </c>
      <c r="F5" s="52">
        <f>K4</f>
        <v>3</v>
      </c>
      <c r="G5" s="51" t="s">
        <v>46</v>
      </c>
      <c r="H5" s="50">
        <f>I4</f>
        <v>6</v>
      </c>
      <c r="I5" s="127"/>
      <c r="J5" s="126"/>
      <c r="K5" s="125"/>
      <c r="L5" s="46">
        <v>7</v>
      </c>
      <c r="M5" s="45" t="s">
        <v>46</v>
      </c>
      <c r="N5" s="42">
        <v>4</v>
      </c>
      <c r="O5" s="46">
        <v>3</v>
      </c>
      <c r="P5" s="45" t="s">
        <v>46</v>
      </c>
      <c r="Q5" s="42">
        <v>8</v>
      </c>
      <c r="R5" s="44">
        <f>SUM(IF(C5&gt;E5,1,0),IF(F5&gt;H5,1,0),IF(I5&gt;K5,1,0),IF(L5&gt;N5,1,0),IF(O5&gt;Q5,1,0))</f>
        <v>1</v>
      </c>
      <c r="S5" s="91" t="s">
        <v>47</v>
      </c>
      <c r="T5" s="29">
        <f>C5+F5+I5+L5+O5</f>
        <v>18</v>
      </c>
      <c r="U5" s="29" t="s">
        <v>46</v>
      </c>
      <c r="V5" s="29">
        <f>H5+K5+N5+Q5+E5</f>
        <v>27</v>
      </c>
      <c r="W5" s="42">
        <f>T5/V5</f>
        <v>0.66666666666666663</v>
      </c>
    </row>
    <row r="6" spans="1:23" ht="21" x14ac:dyDescent="0.25">
      <c r="A6" s="53" t="s">
        <v>47</v>
      </c>
      <c r="B6" s="115" t="s">
        <v>77</v>
      </c>
      <c r="C6" s="52">
        <f>N3</f>
        <v>2</v>
      </c>
      <c r="D6" s="51" t="s">
        <v>46</v>
      </c>
      <c r="E6" s="50">
        <f>L3</f>
        <v>7</v>
      </c>
      <c r="F6" s="52">
        <f>N4</f>
        <v>2</v>
      </c>
      <c r="G6" s="51" t="s">
        <v>46</v>
      </c>
      <c r="H6" s="50">
        <f>L4</f>
        <v>8</v>
      </c>
      <c r="I6" s="52">
        <f>N5</f>
        <v>4</v>
      </c>
      <c r="J6" s="51" t="s">
        <v>46</v>
      </c>
      <c r="K6" s="50">
        <f>L5</f>
        <v>7</v>
      </c>
      <c r="L6" s="127"/>
      <c r="M6" s="126"/>
      <c r="N6" s="125"/>
      <c r="O6" s="46">
        <v>3</v>
      </c>
      <c r="P6" s="45" t="s">
        <v>46</v>
      </c>
      <c r="Q6" s="42">
        <v>12</v>
      </c>
      <c r="R6" s="44">
        <f>SUM(IF(C6&gt;E6,1,0),IF(F6&gt;H6,1,0),IF(I6&gt;K6,1,0),IF(L6&gt;N6,1,0),IF(O6&gt;Q6,1,0))</f>
        <v>0</v>
      </c>
      <c r="S6" s="91" t="s">
        <v>64</v>
      </c>
      <c r="T6" s="29">
        <f>C6+F6+I6+L6+O6</f>
        <v>11</v>
      </c>
      <c r="U6" s="29" t="s">
        <v>46</v>
      </c>
      <c r="V6" s="29">
        <f>H6+K6+N6+Q6+E6</f>
        <v>34</v>
      </c>
      <c r="W6" s="42">
        <f>T6/V6</f>
        <v>0.3235294117647059</v>
      </c>
    </row>
    <row r="7" spans="1:23" ht="21.75" thickBot="1" x14ac:dyDescent="0.3">
      <c r="A7" s="41" t="s">
        <v>64</v>
      </c>
      <c r="B7" s="110" t="s">
        <v>152</v>
      </c>
      <c r="C7" s="40">
        <f>Q3</f>
        <v>5</v>
      </c>
      <c r="D7" s="39" t="s">
        <v>46</v>
      </c>
      <c r="E7" s="38">
        <f>O3</f>
        <v>4</v>
      </c>
      <c r="F7" s="40">
        <f>Q4</f>
        <v>4</v>
      </c>
      <c r="G7" s="39" t="s">
        <v>46</v>
      </c>
      <c r="H7" s="38">
        <f>O4</f>
        <v>5</v>
      </c>
      <c r="I7" s="40">
        <f>Q5</f>
        <v>8</v>
      </c>
      <c r="J7" s="39" t="s">
        <v>46</v>
      </c>
      <c r="K7" s="38">
        <f>O5</f>
        <v>3</v>
      </c>
      <c r="L7" s="40">
        <f>Q6</f>
        <v>12</v>
      </c>
      <c r="M7" s="39" t="s">
        <v>46</v>
      </c>
      <c r="N7" s="38">
        <f>O6</f>
        <v>3</v>
      </c>
      <c r="O7" s="124"/>
      <c r="P7" s="123"/>
      <c r="Q7" s="122"/>
      <c r="R7" s="34">
        <f>SUM(IF(C7&gt;E7,1,0),IF(F7&gt;H7,1,0),IF(I7&gt;K7,1,0),IF(L7&gt;N7,1,0),IF(O7&gt;Q7,1,0))</f>
        <v>3</v>
      </c>
      <c r="S7" s="83" t="s">
        <v>53</v>
      </c>
      <c r="T7" s="32">
        <f>C7+F7+I7+L7+O7</f>
        <v>29</v>
      </c>
      <c r="U7" s="32" t="s">
        <v>46</v>
      </c>
      <c r="V7" s="32">
        <f>H7+K7+N7+Q7+E7</f>
        <v>15</v>
      </c>
      <c r="W7" s="31">
        <f>T7/V7</f>
        <v>1.9333333333333333</v>
      </c>
    </row>
    <row r="8" spans="1:23" x14ac:dyDescent="0.25">
      <c r="B8" s="121"/>
    </row>
  </sheetData>
  <mergeCells count="14">
    <mergeCell ref="A1:B2"/>
    <mergeCell ref="C1:E1"/>
    <mergeCell ref="F1:H1"/>
    <mergeCell ref="I1:K1"/>
    <mergeCell ref="L1:N1"/>
    <mergeCell ref="S1:S2"/>
    <mergeCell ref="T1:W2"/>
    <mergeCell ref="C2:E2"/>
    <mergeCell ref="F2:H2"/>
    <mergeCell ref="I2:K2"/>
    <mergeCell ref="L2:N2"/>
    <mergeCell ref="O2:Q2"/>
    <mergeCell ref="O1:Q1"/>
    <mergeCell ref="R1:R2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S6" sqref="S6"/>
    </sheetView>
  </sheetViews>
  <sheetFormatPr defaultRowHeight="15" x14ac:dyDescent="0.25"/>
  <cols>
    <col min="2" max="2" width="14.5703125" customWidth="1"/>
    <col min="3" max="17" width="5" customWidth="1"/>
    <col min="18" max="20" width="8" customWidth="1"/>
    <col min="21" max="21" width="2.28515625" customWidth="1"/>
    <col min="22" max="22" width="8" customWidth="1"/>
    <col min="23" max="23" width="12.42578125" customWidth="1"/>
    <col min="249" max="249" width="14.5703125" customWidth="1"/>
    <col min="250" max="264" width="5" customWidth="1"/>
    <col min="265" max="273" width="0" hidden="1" customWidth="1"/>
    <col min="274" max="276" width="8" customWidth="1"/>
    <col min="277" max="277" width="2.28515625" customWidth="1"/>
    <col min="278" max="279" width="8" customWidth="1"/>
    <col min="505" max="505" width="14.5703125" customWidth="1"/>
    <col min="506" max="520" width="5" customWidth="1"/>
    <col min="521" max="529" width="0" hidden="1" customWidth="1"/>
    <col min="530" max="532" width="8" customWidth="1"/>
    <col min="533" max="533" width="2.28515625" customWidth="1"/>
    <col min="534" max="535" width="8" customWidth="1"/>
    <col min="761" max="761" width="14.5703125" customWidth="1"/>
    <col min="762" max="776" width="5" customWidth="1"/>
    <col min="777" max="785" width="0" hidden="1" customWidth="1"/>
    <col min="786" max="788" width="8" customWidth="1"/>
    <col min="789" max="789" width="2.28515625" customWidth="1"/>
    <col min="790" max="791" width="8" customWidth="1"/>
    <col min="1017" max="1017" width="14.5703125" customWidth="1"/>
    <col min="1018" max="1032" width="5" customWidth="1"/>
    <col min="1033" max="1041" width="0" hidden="1" customWidth="1"/>
    <col min="1042" max="1044" width="8" customWidth="1"/>
    <col min="1045" max="1045" width="2.28515625" customWidth="1"/>
    <col min="1046" max="1047" width="8" customWidth="1"/>
    <col min="1273" max="1273" width="14.5703125" customWidth="1"/>
    <col min="1274" max="1288" width="5" customWidth="1"/>
    <col min="1289" max="1297" width="0" hidden="1" customWidth="1"/>
    <col min="1298" max="1300" width="8" customWidth="1"/>
    <col min="1301" max="1301" width="2.28515625" customWidth="1"/>
    <col min="1302" max="1303" width="8" customWidth="1"/>
    <col min="1529" max="1529" width="14.5703125" customWidth="1"/>
    <col min="1530" max="1544" width="5" customWidth="1"/>
    <col min="1545" max="1553" width="0" hidden="1" customWidth="1"/>
    <col min="1554" max="1556" width="8" customWidth="1"/>
    <col min="1557" max="1557" width="2.28515625" customWidth="1"/>
    <col min="1558" max="1559" width="8" customWidth="1"/>
    <col min="1785" max="1785" width="14.5703125" customWidth="1"/>
    <col min="1786" max="1800" width="5" customWidth="1"/>
    <col min="1801" max="1809" width="0" hidden="1" customWidth="1"/>
    <col min="1810" max="1812" width="8" customWidth="1"/>
    <col min="1813" max="1813" width="2.28515625" customWidth="1"/>
    <col min="1814" max="1815" width="8" customWidth="1"/>
    <col min="2041" max="2041" width="14.5703125" customWidth="1"/>
    <col min="2042" max="2056" width="5" customWidth="1"/>
    <col min="2057" max="2065" width="0" hidden="1" customWidth="1"/>
    <col min="2066" max="2068" width="8" customWidth="1"/>
    <col min="2069" max="2069" width="2.28515625" customWidth="1"/>
    <col min="2070" max="2071" width="8" customWidth="1"/>
    <col min="2297" max="2297" width="14.5703125" customWidth="1"/>
    <col min="2298" max="2312" width="5" customWidth="1"/>
    <col min="2313" max="2321" width="0" hidden="1" customWidth="1"/>
    <col min="2322" max="2324" width="8" customWidth="1"/>
    <col min="2325" max="2325" width="2.28515625" customWidth="1"/>
    <col min="2326" max="2327" width="8" customWidth="1"/>
    <col min="2553" max="2553" width="14.5703125" customWidth="1"/>
    <col min="2554" max="2568" width="5" customWidth="1"/>
    <col min="2569" max="2577" width="0" hidden="1" customWidth="1"/>
    <col min="2578" max="2580" width="8" customWidth="1"/>
    <col min="2581" max="2581" width="2.28515625" customWidth="1"/>
    <col min="2582" max="2583" width="8" customWidth="1"/>
    <col min="2809" max="2809" width="14.5703125" customWidth="1"/>
    <col min="2810" max="2824" width="5" customWidth="1"/>
    <col min="2825" max="2833" width="0" hidden="1" customWidth="1"/>
    <col min="2834" max="2836" width="8" customWidth="1"/>
    <col min="2837" max="2837" width="2.28515625" customWidth="1"/>
    <col min="2838" max="2839" width="8" customWidth="1"/>
    <col min="3065" max="3065" width="14.5703125" customWidth="1"/>
    <col min="3066" max="3080" width="5" customWidth="1"/>
    <col min="3081" max="3089" width="0" hidden="1" customWidth="1"/>
    <col min="3090" max="3092" width="8" customWidth="1"/>
    <col min="3093" max="3093" width="2.28515625" customWidth="1"/>
    <col min="3094" max="3095" width="8" customWidth="1"/>
    <col min="3321" max="3321" width="14.5703125" customWidth="1"/>
    <col min="3322" max="3336" width="5" customWidth="1"/>
    <col min="3337" max="3345" width="0" hidden="1" customWidth="1"/>
    <col min="3346" max="3348" width="8" customWidth="1"/>
    <col min="3349" max="3349" width="2.28515625" customWidth="1"/>
    <col min="3350" max="3351" width="8" customWidth="1"/>
    <col min="3577" max="3577" width="14.5703125" customWidth="1"/>
    <col min="3578" max="3592" width="5" customWidth="1"/>
    <col min="3593" max="3601" width="0" hidden="1" customWidth="1"/>
    <col min="3602" max="3604" width="8" customWidth="1"/>
    <col min="3605" max="3605" width="2.28515625" customWidth="1"/>
    <col min="3606" max="3607" width="8" customWidth="1"/>
    <col min="3833" max="3833" width="14.5703125" customWidth="1"/>
    <col min="3834" max="3848" width="5" customWidth="1"/>
    <col min="3849" max="3857" width="0" hidden="1" customWidth="1"/>
    <col min="3858" max="3860" width="8" customWidth="1"/>
    <col min="3861" max="3861" width="2.28515625" customWidth="1"/>
    <col min="3862" max="3863" width="8" customWidth="1"/>
    <col min="4089" max="4089" width="14.5703125" customWidth="1"/>
    <col min="4090" max="4104" width="5" customWidth="1"/>
    <col min="4105" max="4113" width="0" hidden="1" customWidth="1"/>
    <col min="4114" max="4116" width="8" customWidth="1"/>
    <col min="4117" max="4117" width="2.28515625" customWidth="1"/>
    <col min="4118" max="4119" width="8" customWidth="1"/>
    <col min="4345" max="4345" width="14.5703125" customWidth="1"/>
    <col min="4346" max="4360" width="5" customWidth="1"/>
    <col min="4361" max="4369" width="0" hidden="1" customWidth="1"/>
    <col min="4370" max="4372" width="8" customWidth="1"/>
    <col min="4373" max="4373" width="2.28515625" customWidth="1"/>
    <col min="4374" max="4375" width="8" customWidth="1"/>
    <col min="4601" max="4601" width="14.5703125" customWidth="1"/>
    <col min="4602" max="4616" width="5" customWidth="1"/>
    <col min="4617" max="4625" width="0" hidden="1" customWidth="1"/>
    <col min="4626" max="4628" width="8" customWidth="1"/>
    <col min="4629" max="4629" width="2.28515625" customWidth="1"/>
    <col min="4630" max="4631" width="8" customWidth="1"/>
    <col min="4857" max="4857" width="14.5703125" customWidth="1"/>
    <col min="4858" max="4872" width="5" customWidth="1"/>
    <col min="4873" max="4881" width="0" hidden="1" customWidth="1"/>
    <col min="4882" max="4884" width="8" customWidth="1"/>
    <col min="4885" max="4885" width="2.28515625" customWidth="1"/>
    <col min="4886" max="4887" width="8" customWidth="1"/>
    <col min="5113" max="5113" width="14.5703125" customWidth="1"/>
    <col min="5114" max="5128" width="5" customWidth="1"/>
    <col min="5129" max="5137" width="0" hidden="1" customWidth="1"/>
    <col min="5138" max="5140" width="8" customWidth="1"/>
    <col min="5141" max="5141" width="2.28515625" customWidth="1"/>
    <col min="5142" max="5143" width="8" customWidth="1"/>
    <col min="5369" max="5369" width="14.5703125" customWidth="1"/>
    <col min="5370" max="5384" width="5" customWidth="1"/>
    <col min="5385" max="5393" width="0" hidden="1" customWidth="1"/>
    <col min="5394" max="5396" width="8" customWidth="1"/>
    <col min="5397" max="5397" width="2.28515625" customWidth="1"/>
    <col min="5398" max="5399" width="8" customWidth="1"/>
    <col min="5625" max="5625" width="14.5703125" customWidth="1"/>
    <col min="5626" max="5640" width="5" customWidth="1"/>
    <col min="5641" max="5649" width="0" hidden="1" customWidth="1"/>
    <col min="5650" max="5652" width="8" customWidth="1"/>
    <col min="5653" max="5653" width="2.28515625" customWidth="1"/>
    <col min="5654" max="5655" width="8" customWidth="1"/>
    <col min="5881" max="5881" width="14.5703125" customWidth="1"/>
    <col min="5882" max="5896" width="5" customWidth="1"/>
    <col min="5897" max="5905" width="0" hidden="1" customWidth="1"/>
    <col min="5906" max="5908" width="8" customWidth="1"/>
    <col min="5909" max="5909" width="2.28515625" customWidth="1"/>
    <col min="5910" max="5911" width="8" customWidth="1"/>
    <col min="6137" max="6137" width="14.5703125" customWidth="1"/>
    <col min="6138" max="6152" width="5" customWidth="1"/>
    <col min="6153" max="6161" width="0" hidden="1" customWidth="1"/>
    <col min="6162" max="6164" width="8" customWidth="1"/>
    <col min="6165" max="6165" width="2.28515625" customWidth="1"/>
    <col min="6166" max="6167" width="8" customWidth="1"/>
    <col min="6393" max="6393" width="14.5703125" customWidth="1"/>
    <col min="6394" max="6408" width="5" customWidth="1"/>
    <col min="6409" max="6417" width="0" hidden="1" customWidth="1"/>
    <col min="6418" max="6420" width="8" customWidth="1"/>
    <col min="6421" max="6421" width="2.28515625" customWidth="1"/>
    <col min="6422" max="6423" width="8" customWidth="1"/>
    <col min="6649" max="6649" width="14.5703125" customWidth="1"/>
    <col min="6650" max="6664" width="5" customWidth="1"/>
    <col min="6665" max="6673" width="0" hidden="1" customWidth="1"/>
    <col min="6674" max="6676" width="8" customWidth="1"/>
    <col min="6677" max="6677" width="2.28515625" customWidth="1"/>
    <col min="6678" max="6679" width="8" customWidth="1"/>
    <col min="6905" max="6905" width="14.5703125" customWidth="1"/>
    <col min="6906" max="6920" width="5" customWidth="1"/>
    <col min="6921" max="6929" width="0" hidden="1" customWidth="1"/>
    <col min="6930" max="6932" width="8" customWidth="1"/>
    <col min="6933" max="6933" width="2.28515625" customWidth="1"/>
    <col min="6934" max="6935" width="8" customWidth="1"/>
    <col min="7161" max="7161" width="14.5703125" customWidth="1"/>
    <col min="7162" max="7176" width="5" customWidth="1"/>
    <col min="7177" max="7185" width="0" hidden="1" customWidth="1"/>
    <col min="7186" max="7188" width="8" customWidth="1"/>
    <col min="7189" max="7189" width="2.28515625" customWidth="1"/>
    <col min="7190" max="7191" width="8" customWidth="1"/>
    <col min="7417" max="7417" width="14.5703125" customWidth="1"/>
    <col min="7418" max="7432" width="5" customWidth="1"/>
    <col min="7433" max="7441" width="0" hidden="1" customWidth="1"/>
    <col min="7442" max="7444" width="8" customWidth="1"/>
    <col min="7445" max="7445" width="2.28515625" customWidth="1"/>
    <col min="7446" max="7447" width="8" customWidth="1"/>
    <col min="7673" max="7673" width="14.5703125" customWidth="1"/>
    <col min="7674" max="7688" width="5" customWidth="1"/>
    <col min="7689" max="7697" width="0" hidden="1" customWidth="1"/>
    <col min="7698" max="7700" width="8" customWidth="1"/>
    <col min="7701" max="7701" width="2.28515625" customWidth="1"/>
    <col min="7702" max="7703" width="8" customWidth="1"/>
    <col min="7929" max="7929" width="14.5703125" customWidth="1"/>
    <col min="7930" max="7944" width="5" customWidth="1"/>
    <col min="7945" max="7953" width="0" hidden="1" customWidth="1"/>
    <col min="7954" max="7956" width="8" customWidth="1"/>
    <col min="7957" max="7957" width="2.28515625" customWidth="1"/>
    <col min="7958" max="7959" width="8" customWidth="1"/>
    <col min="8185" max="8185" width="14.5703125" customWidth="1"/>
    <col min="8186" max="8200" width="5" customWidth="1"/>
    <col min="8201" max="8209" width="0" hidden="1" customWidth="1"/>
    <col min="8210" max="8212" width="8" customWidth="1"/>
    <col min="8213" max="8213" width="2.28515625" customWidth="1"/>
    <col min="8214" max="8215" width="8" customWidth="1"/>
    <col min="8441" max="8441" width="14.5703125" customWidth="1"/>
    <col min="8442" max="8456" width="5" customWidth="1"/>
    <col min="8457" max="8465" width="0" hidden="1" customWidth="1"/>
    <col min="8466" max="8468" width="8" customWidth="1"/>
    <col min="8469" max="8469" width="2.28515625" customWidth="1"/>
    <col min="8470" max="8471" width="8" customWidth="1"/>
    <col min="8697" max="8697" width="14.5703125" customWidth="1"/>
    <col min="8698" max="8712" width="5" customWidth="1"/>
    <col min="8713" max="8721" width="0" hidden="1" customWidth="1"/>
    <col min="8722" max="8724" width="8" customWidth="1"/>
    <col min="8725" max="8725" width="2.28515625" customWidth="1"/>
    <col min="8726" max="8727" width="8" customWidth="1"/>
    <col min="8953" max="8953" width="14.5703125" customWidth="1"/>
    <col min="8954" max="8968" width="5" customWidth="1"/>
    <col min="8969" max="8977" width="0" hidden="1" customWidth="1"/>
    <col min="8978" max="8980" width="8" customWidth="1"/>
    <col min="8981" max="8981" width="2.28515625" customWidth="1"/>
    <col min="8982" max="8983" width="8" customWidth="1"/>
    <col min="9209" max="9209" width="14.5703125" customWidth="1"/>
    <col min="9210" max="9224" width="5" customWidth="1"/>
    <col min="9225" max="9233" width="0" hidden="1" customWidth="1"/>
    <col min="9234" max="9236" width="8" customWidth="1"/>
    <col min="9237" max="9237" width="2.28515625" customWidth="1"/>
    <col min="9238" max="9239" width="8" customWidth="1"/>
    <col min="9465" max="9465" width="14.5703125" customWidth="1"/>
    <col min="9466" max="9480" width="5" customWidth="1"/>
    <col min="9481" max="9489" width="0" hidden="1" customWidth="1"/>
    <col min="9490" max="9492" width="8" customWidth="1"/>
    <col min="9493" max="9493" width="2.28515625" customWidth="1"/>
    <col min="9494" max="9495" width="8" customWidth="1"/>
    <col min="9721" max="9721" width="14.5703125" customWidth="1"/>
    <col min="9722" max="9736" width="5" customWidth="1"/>
    <col min="9737" max="9745" width="0" hidden="1" customWidth="1"/>
    <col min="9746" max="9748" width="8" customWidth="1"/>
    <col min="9749" max="9749" width="2.28515625" customWidth="1"/>
    <col min="9750" max="9751" width="8" customWidth="1"/>
    <col min="9977" max="9977" width="14.5703125" customWidth="1"/>
    <col min="9978" max="9992" width="5" customWidth="1"/>
    <col min="9993" max="10001" width="0" hidden="1" customWidth="1"/>
    <col min="10002" max="10004" width="8" customWidth="1"/>
    <col min="10005" max="10005" width="2.28515625" customWidth="1"/>
    <col min="10006" max="10007" width="8" customWidth="1"/>
    <col min="10233" max="10233" width="14.5703125" customWidth="1"/>
    <col min="10234" max="10248" width="5" customWidth="1"/>
    <col min="10249" max="10257" width="0" hidden="1" customWidth="1"/>
    <col min="10258" max="10260" width="8" customWidth="1"/>
    <col min="10261" max="10261" width="2.28515625" customWidth="1"/>
    <col min="10262" max="10263" width="8" customWidth="1"/>
    <col min="10489" max="10489" width="14.5703125" customWidth="1"/>
    <col min="10490" max="10504" width="5" customWidth="1"/>
    <col min="10505" max="10513" width="0" hidden="1" customWidth="1"/>
    <col min="10514" max="10516" width="8" customWidth="1"/>
    <col min="10517" max="10517" width="2.28515625" customWidth="1"/>
    <col min="10518" max="10519" width="8" customWidth="1"/>
    <col min="10745" max="10745" width="14.5703125" customWidth="1"/>
    <col min="10746" max="10760" width="5" customWidth="1"/>
    <col min="10761" max="10769" width="0" hidden="1" customWidth="1"/>
    <col min="10770" max="10772" width="8" customWidth="1"/>
    <col min="10773" max="10773" width="2.28515625" customWidth="1"/>
    <col min="10774" max="10775" width="8" customWidth="1"/>
    <col min="11001" max="11001" width="14.5703125" customWidth="1"/>
    <col min="11002" max="11016" width="5" customWidth="1"/>
    <col min="11017" max="11025" width="0" hidden="1" customWidth="1"/>
    <col min="11026" max="11028" width="8" customWidth="1"/>
    <col min="11029" max="11029" width="2.28515625" customWidth="1"/>
    <col min="11030" max="11031" width="8" customWidth="1"/>
    <col min="11257" max="11257" width="14.5703125" customWidth="1"/>
    <col min="11258" max="11272" width="5" customWidth="1"/>
    <col min="11273" max="11281" width="0" hidden="1" customWidth="1"/>
    <col min="11282" max="11284" width="8" customWidth="1"/>
    <col min="11285" max="11285" width="2.28515625" customWidth="1"/>
    <col min="11286" max="11287" width="8" customWidth="1"/>
    <col min="11513" max="11513" width="14.5703125" customWidth="1"/>
    <col min="11514" max="11528" width="5" customWidth="1"/>
    <col min="11529" max="11537" width="0" hidden="1" customWidth="1"/>
    <col min="11538" max="11540" width="8" customWidth="1"/>
    <col min="11541" max="11541" width="2.28515625" customWidth="1"/>
    <col min="11542" max="11543" width="8" customWidth="1"/>
    <col min="11769" max="11769" width="14.5703125" customWidth="1"/>
    <col min="11770" max="11784" width="5" customWidth="1"/>
    <col min="11785" max="11793" width="0" hidden="1" customWidth="1"/>
    <col min="11794" max="11796" width="8" customWidth="1"/>
    <col min="11797" max="11797" width="2.28515625" customWidth="1"/>
    <col min="11798" max="11799" width="8" customWidth="1"/>
    <col min="12025" max="12025" width="14.5703125" customWidth="1"/>
    <col min="12026" max="12040" width="5" customWidth="1"/>
    <col min="12041" max="12049" width="0" hidden="1" customWidth="1"/>
    <col min="12050" max="12052" width="8" customWidth="1"/>
    <col min="12053" max="12053" width="2.28515625" customWidth="1"/>
    <col min="12054" max="12055" width="8" customWidth="1"/>
    <col min="12281" max="12281" width="14.5703125" customWidth="1"/>
    <col min="12282" max="12296" width="5" customWidth="1"/>
    <col min="12297" max="12305" width="0" hidden="1" customWidth="1"/>
    <col min="12306" max="12308" width="8" customWidth="1"/>
    <col min="12309" max="12309" width="2.28515625" customWidth="1"/>
    <col min="12310" max="12311" width="8" customWidth="1"/>
    <col min="12537" max="12537" width="14.5703125" customWidth="1"/>
    <col min="12538" max="12552" width="5" customWidth="1"/>
    <col min="12553" max="12561" width="0" hidden="1" customWidth="1"/>
    <col min="12562" max="12564" width="8" customWidth="1"/>
    <col min="12565" max="12565" width="2.28515625" customWidth="1"/>
    <col min="12566" max="12567" width="8" customWidth="1"/>
    <col min="12793" max="12793" width="14.5703125" customWidth="1"/>
    <col min="12794" max="12808" width="5" customWidth="1"/>
    <col min="12809" max="12817" width="0" hidden="1" customWidth="1"/>
    <col min="12818" max="12820" width="8" customWidth="1"/>
    <col min="12821" max="12821" width="2.28515625" customWidth="1"/>
    <col min="12822" max="12823" width="8" customWidth="1"/>
    <col min="13049" max="13049" width="14.5703125" customWidth="1"/>
    <col min="13050" max="13064" width="5" customWidth="1"/>
    <col min="13065" max="13073" width="0" hidden="1" customWidth="1"/>
    <col min="13074" max="13076" width="8" customWidth="1"/>
    <col min="13077" max="13077" width="2.28515625" customWidth="1"/>
    <col min="13078" max="13079" width="8" customWidth="1"/>
    <col min="13305" max="13305" width="14.5703125" customWidth="1"/>
    <col min="13306" max="13320" width="5" customWidth="1"/>
    <col min="13321" max="13329" width="0" hidden="1" customWidth="1"/>
    <col min="13330" max="13332" width="8" customWidth="1"/>
    <col min="13333" max="13333" width="2.28515625" customWidth="1"/>
    <col min="13334" max="13335" width="8" customWidth="1"/>
    <col min="13561" max="13561" width="14.5703125" customWidth="1"/>
    <col min="13562" max="13576" width="5" customWidth="1"/>
    <col min="13577" max="13585" width="0" hidden="1" customWidth="1"/>
    <col min="13586" max="13588" width="8" customWidth="1"/>
    <col min="13589" max="13589" width="2.28515625" customWidth="1"/>
    <col min="13590" max="13591" width="8" customWidth="1"/>
    <col min="13817" max="13817" width="14.5703125" customWidth="1"/>
    <col min="13818" max="13832" width="5" customWidth="1"/>
    <col min="13833" max="13841" width="0" hidden="1" customWidth="1"/>
    <col min="13842" max="13844" width="8" customWidth="1"/>
    <col min="13845" max="13845" width="2.28515625" customWidth="1"/>
    <col min="13846" max="13847" width="8" customWidth="1"/>
    <col min="14073" max="14073" width="14.5703125" customWidth="1"/>
    <col min="14074" max="14088" width="5" customWidth="1"/>
    <col min="14089" max="14097" width="0" hidden="1" customWidth="1"/>
    <col min="14098" max="14100" width="8" customWidth="1"/>
    <col min="14101" max="14101" width="2.28515625" customWidth="1"/>
    <col min="14102" max="14103" width="8" customWidth="1"/>
    <col min="14329" max="14329" width="14.5703125" customWidth="1"/>
    <col min="14330" max="14344" width="5" customWidth="1"/>
    <col min="14345" max="14353" width="0" hidden="1" customWidth="1"/>
    <col min="14354" max="14356" width="8" customWidth="1"/>
    <col min="14357" max="14357" width="2.28515625" customWidth="1"/>
    <col min="14358" max="14359" width="8" customWidth="1"/>
    <col min="14585" max="14585" width="14.5703125" customWidth="1"/>
    <col min="14586" max="14600" width="5" customWidth="1"/>
    <col min="14601" max="14609" width="0" hidden="1" customWidth="1"/>
    <col min="14610" max="14612" width="8" customWidth="1"/>
    <col min="14613" max="14613" width="2.28515625" customWidth="1"/>
    <col min="14614" max="14615" width="8" customWidth="1"/>
    <col min="14841" max="14841" width="14.5703125" customWidth="1"/>
    <col min="14842" max="14856" width="5" customWidth="1"/>
    <col min="14857" max="14865" width="0" hidden="1" customWidth="1"/>
    <col min="14866" max="14868" width="8" customWidth="1"/>
    <col min="14869" max="14869" width="2.28515625" customWidth="1"/>
    <col min="14870" max="14871" width="8" customWidth="1"/>
    <col min="15097" max="15097" width="14.5703125" customWidth="1"/>
    <col min="15098" max="15112" width="5" customWidth="1"/>
    <col min="15113" max="15121" width="0" hidden="1" customWidth="1"/>
    <col min="15122" max="15124" width="8" customWidth="1"/>
    <col min="15125" max="15125" width="2.28515625" customWidth="1"/>
    <col min="15126" max="15127" width="8" customWidth="1"/>
    <col min="15353" max="15353" width="14.5703125" customWidth="1"/>
    <col min="15354" max="15368" width="5" customWidth="1"/>
    <col min="15369" max="15377" width="0" hidden="1" customWidth="1"/>
    <col min="15378" max="15380" width="8" customWidth="1"/>
    <col min="15381" max="15381" width="2.28515625" customWidth="1"/>
    <col min="15382" max="15383" width="8" customWidth="1"/>
    <col min="15609" max="15609" width="14.5703125" customWidth="1"/>
    <col min="15610" max="15624" width="5" customWidth="1"/>
    <col min="15625" max="15633" width="0" hidden="1" customWidth="1"/>
    <col min="15634" max="15636" width="8" customWidth="1"/>
    <col min="15637" max="15637" width="2.28515625" customWidth="1"/>
    <col min="15638" max="15639" width="8" customWidth="1"/>
    <col min="15865" max="15865" width="14.5703125" customWidth="1"/>
    <col min="15866" max="15880" width="5" customWidth="1"/>
    <col min="15881" max="15889" width="0" hidden="1" customWidth="1"/>
    <col min="15890" max="15892" width="8" customWidth="1"/>
    <col min="15893" max="15893" width="2.28515625" customWidth="1"/>
    <col min="15894" max="15895" width="8" customWidth="1"/>
    <col min="16121" max="16121" width="14.5703125" customWidth="1"/>
    <col min="16122" max="16136" width="5" customWidth="1"/>
    <col min="16137" max="16145" width="0" hidden="1" customWidth="1"/>
    <col min="16146" max="16148" width="8" customWidth="1"/>
    <col min="16149" max="16149" width="2.28515625" customWidth="1"/>
    <col min="16150" max="16151" width="8" customWidth="1"/>
  </cols>
  <sheetData>
    <row r="1" spans="1:23" x14ac:dyDescent="0.25">
      <c r="A1" s="157"/>
      <c r="B1" s="158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55" t="s">
        <v>57</v>
      </c>
      <c r="S1" s="150" t="s">
        <v>56</v>
      </c>
      <c r="T1" s="150" t="s">
        <v>55</v>
      </c>
      <c r="U1" s="150"/>
      <c r="V1" s="150"/>
      <c r="W1" s="151"/>
    </row>
    <row r="2" spans="1:23" ht="15.75" thickBot="1" x14ac:dyDescent="0.3">
      <c r="A2" s="159"/>
      <c r="B2" s="160"/>
      <c r="C2" s="154" t="str">
        <f>B3</f>
        <v>5.ZŠ A</v>
      </c>
      <c r="D2" s="152"/>
      <c r="E2" s="153"/>
      <c r="F2" s="154" t="str">
        <f>B4</f>
        <v>Valmez B</v>
      </c>
      <c r="G2" s="152"/>
      <c r="H2" s="153"/>
      <c r="I2" s="154" t="str">
        <f>B5</f>
        <v>Valmez C</v>
      </c>
      <c r="J2" s="152"/>
      <c r="K2" s="153"/>
      <c r="L2" s="154" t="str">
        <f>B6</f>
        <v>Orlová A</v>
      </c>
      <c r="M2" s="152"/>
      <c r="N2" s="153"/>
      <c r="O2" s="154" t="str">
        <f>B7</f>
        <v>Paskov B</v>
      </c>
      <c r="P2" s="152"/>
      <c r="Q2" s="153"/>
      <c r="R2" s="156"/>
      <c r="S2" s="152"/>
      <c r="T2" s="152"/>
      <c r="U2" s="152"/>
      <c r="V2" s="152"/>
      <c r="W2" s="153"/>
    </row>
    <row r="3" spans="1:23" ht="21" x14ac:dyDescent="0.25">
      <c r="A3" s="67" t="s">
        <v>53</v>
      </c>
      <c r="B3" s="29" t="s">
        <v>153</v>
      </c>
      <c r="C3" s="131"/>
      <c r="D3" s="130"/>
      <c r="E3" s="129"/>
      <c r="F3" s="62">
        <v>1</v>
      </c>
      <c r="G3" s="61" t="s">
        <v>46</v>
      </c>
      <c r="H3" s="57">
        <v>5</v>
      </c>
      <c r="I3" s="62">
        <v>3</v>
      </c>
      <c r="J3" s="61" t="s">
        <v>46</v>
      </c>
      <c r="K3" s="57">
        <v>1</v>
      </c>
      <c r="L3" s="62">
        <v>4</v>
      </c>
      <c r="M3" s="61" t="s">
        <v>46</v>
      </c>
      <c r="N3" s="57">
        <v>3</v>
      </c>
      <c r="O3" s="62">
        <v>4</v>
      </c>
      <c r="P3" s="61" t="s">
        <v>46</v>
      </c>
      <c r="Q3" s="57">
        <v>5</v>
      </c>
      <c r="R3" s="60">
        <f>SUM(IF(C3&gt;E3,1,0),IF(F3&gt;H3,1,0),IF(I3&gt;K3,1,0),IF(L3&gt;N3,1,0),IF(O3&gt;Q3,1,0))</f>
        <v>2</v>
      </c>
      <c r="S3" s="128" t="s">
        <v>47</v>
      </c>
      <c r="T3" s="58">
        <f>C3+F3+I3+L3+O3</f>
        <v>12</v>
      </c>
      <c r="U3" s="58" t="s">
        <v>46</v>
      </c>
      <c r="V3" s="58">
        <f>H3+K3+N3+Q3+E3</f>
        <v>14</v>
      </c>
      <c r="W3" s="57">
        <f>T3/V3</f>
        <v>0.8571428571428571</v>
      </c>
    </row>
    <row r="4" spans="1:23" ht="21" x14ac:dyDescent="0.25">
      <c r="A4" s="53" t="s">
        <v>51</v>
      </c>
      <c r="B4" s="29" t="s">
        <v>52</v>
      </c>
      <c r="C4" s="52">
        <f>H3</f>
        <v>5</v>
      </c>
      <c r="D4" s="51" t="s">
        <v>46</v>
      </c>
      <c r="E4" s="50">
        <f>F3</f>
        <v>1</v>
      </c>
      <c r="F4" s="127"/>
      <c r="G4" s="126"/>
      <c r="H4" s="125"/>
      <c r="I4" s="46">
        <v>7</v>
      </c>
      <c r="J4" s="45" t="s">
        <v>46</v>
      </c>
      <c r="K4" s="42">
        <v>4</v>
      </c>
      <c r="L4" s="46">
        <v>6</v>
      </c>
      <c r="M4" s="45" t="s">
        <v>46</v>
      </c>
      <c r="N4" s="42">
        <v>1</v>
      </c>
      <c r="O4" s="46">
        <v>3</v>
      </c>
      <c r="P4" s="45" t="s">
        <v>46</v>
      </c>
      <c r="Q4" s="42">
        <v>0</v>
      </c>
      <c r="R4" s="44">
        <f>SUM(IF(C4&gt;E4,1,0),IF(F4&gt;H4,1,0),IF(I4&gt;K4,1,0),IF(L4&gt;N4,1,0),IF(O4&gt;Q4,1,0))</f>
        <v>4</v>
      </c>
      <c r="S4" s="91" t="s">
        <v>53</v>
      </c>
      <c r="T4" s="29">
        <f>C4+F4+I4+L4+O4</f>
        <v>21</v>
      </c>
      <c r="U4" s="29" t="s">
        <v>46</v>
      </c>
      <c r="V4" s="29">
        <f>H4+K4+N4+Q4+E4</f>
        <v>6</v>
      </c>
      <c r="W4" s="42">
        <f>T4/V4</f>
        <v>3.5</v>
      </c>
    </row>
    <row r="5" spans="1:23" ht="21" x14ac:dyDescent="0.25">
      <c r="A5" s="53" t="s">
        <v>49</v>
      </c>
      <c r="B5" s="29" t="s">
        <v>50</v>
      </c>
      <c r="C5" s="52">
        <f>K3</f>
        <v>1</v>
      </c>
      <c r="D5" s="51" t="s">
        <v>46</v>
      </c>
      <c r="E5" s="50">
        <f>I3</f>
        <v>3</v>
      </c>
      <c r="F5" s="52">
        <f>K4</f>
        <v>4</v>
      </c>
      <c r="G5" s="51" t="s">
        <v>46</v>
      </c>
      <c r="H5" s="50">
        <f>I4</f>
        <v>7</v>
      </c>
      <c r="I5" s="127"/>
      <c r="J5" s="126"/>
      <c r="K5" s="125"/>
      <c r="L5" s="46">
        <v>6</v>
      </c>
      <c r="M5" s="45" t="s">
        <v>46</v>
      </c>
      <c r="N5" s="42">
        <v>2</v>
      </c>
      <c r="O5" s="46">
        <v>10</v>
      </c>
      <c r="P5" s="45" t="s">
        <v>46</v>
      </c>
      <c r="Q5" s="42">
        <v>7</v>
      </c>
      <c r="R5" s="44">
        <f>SUM(IF(C5&gt;E5,1,0),IF(F5&gt;H5,1,0),IF(I5&gt;K5,1,0),IF(L5&gt;N5,1,0),IF(O5&gt;Q5,1,0))</f>
        <v>2</v>
      </c>
      <c r="S5" s="91" t="s">
        <v>51</v>
      </c>
      <c r="T5" s="29">
        <f>C5+F5+I5+L5+O5</f>
        <v>21</v>
      </c>
      <c r="U5" s="29" t="s">
        <v>46</v>
      </c>
      <c r="V5" s="29">
        <f>H5+K5+N5+Q5+E5</f>
        <v>19</v>
      </c>
      <c r="W5" s="42">
        <f>T5/V5</f>
        <v>1.1052631578947369</v>
      </c>
    </row>
    <row r="6" spans="1:23" ht="21" x14ac:dyDescent="0.25">
      <c r="A6" s="53" t="s">
        <v>47</v>
      </c>
      <c r="B6" s="29" t="s">
        <v>152</v>
      </c>
      <c r="C6" s="52">
        <f>N3</f>
        <v>3</v>
      </c>
      <c r="D6" s="51" t="s">
        <v>46</v>
      </c>
      <c r="E6" s="50">
        <f>L3</f>
        <v>4</v>
      </c>
      <c r="F6" s="52">
        <f>N4</f>
        <v>1</v>
      </c>
      <c r="G6" s="51" t="s">
        <v>46</v>
      </c>
      <c r="H6" s="50">
        <f>L4</f>
        <v>6</v>
      </c>
      <c r="I6" s="52">
        <f>N5</f>
        <v>2</v>
      </c>
      <c r="J6" s="51" t="s">
        <v>46</v>
      </c>
      <c r="K6" s="50">
        <f>L5</f>
        <v>6</v>
      </c>
      <c r="L6" s="127"/>
      <c r="M6" s="126"/>
      <c r="N6" s="125"/>
      <c r="O6" s="46">
        <v>5</v>
      </c>
      <c r="P6" s="45" t="s">
        <v>46</v>
      </c>
      <c r="Q6" s="42">
        <v>7</v>
      </c>
      <c r="R6" s="44">
        <f>SUM(IF(C6&gt;E6,1,0),IF(F6&gt;H6,1,0),IF(I6&gt;K6,1,0),IF(L6&gt;N6,1,0),IF(O6&gt;Q6,1,0))</f>
        <v>0</v>
      </c>
      <c r="S6" s="91" t="s">
        <v>64</v>
      </c>
      <c r="T6" s="29">
        <f>C6+F6+I6+L6+O6</f>
        <v>11</v>
      </c>
      <c r="U6" s="29" t="s">
        <v>46</v>
      </c>
      <c r="V6" s="29">
        <f>H6+K6+N6+Q6+E6</f>
        <v>23</v>
      </c>
      <c r="W6" s="42">
        <f>T6/V6</f>
        <v>0.47826086956521741</v>
      </c>
    </row>
    <row r="7" spans="1:23" ht="21.75" thickBot="1" x14ac:dyDescent="0.3">
      <c r="A7" s="41" t="s">
        <v>64</v>
      </c>
      <c r="B7" s="29" t="s">
        <v>69</v>
      </c>
      <c r="C7" s="40">
        <f>Q3</f>
        <v>5</v>
      </c>
      <c r="D7" s="39" t="s">
        <v>46</v>
      </c>
      <c r="E7" s="38">
        <f>O3</f>
        <v>4</v>
      </c>
      <c r="F7" s="40">
        <f>Q4</f>
        <v>0</v>
      </c>
      <c r="G7" s="39" t="s">
        <v>46</v>
      </c>
      <c r="H7" s="38">
        <f>O4</f>
        <v>3</v>
      </c>
      <c r="I7" s="40">
        <f>Q5</f>
        <v>7</v>
      </c>
      <c r="J7" s="39" t="s">
        <v>46</v>
      </c>
      <c r="K7" s="38">
        <f>O5</f>
        <v>10</v>
      </c>
      <c r="L7" s="40">
        <f>Q6</f>
        <v>7</v>
      </c>
      <c r="M7" s="39" t="s">
        <v>46</v>
      </c>
      <c r="N7" s="38">
        <f>O6</f>
        <v>5</v>
      </c>
      <c r="O7" s="124"/>
      <c r="P7" s="123"/>
      <c r="Q7" s="122"/>
      <c r="R7" s="34">
        <f>SUM(IF(C7&gt;E7,1,0),IF(F7&gt;H7,1,0),IF(I7&gt;K7,1,0),IF(L7&gt;N7,1,0),IF(O7&gt;Q7,1,0))</f>
        <v>2</v>
      </c>
      <c r="S7" s="83" t="s">
        <v>49</v>
      </c>
      <c r="T7" s="32">
        <f>C7+F7+I7+L7+O7</f>
        <v>19</v>
      </c>
      <c r="U7" s="32" t="s">
        <v>46</v>
      </c>
      <c r="V7" s="32">
        <f>H7+K7+N7+Q7+E7</f>
        <v>22</v>
      </c>
      <c r="W7" s="31">
        <f>T7/V7</f>
        <v>0.86363636363636365</v>
      </c>
    </row>
    <row r="8" spans="1:23" x14ac:dyDescent="0.25">
      <c r="B8" s="121"/>
    </row>
  </sheetData>
  <mergeCells count="14">
    <mergeCell ref="A1:B2"/>
    <mergeCell ref="C1:E1"/>
    <mergeCell ref="F1:H1"/>
    <mergeCell ref="I1:K1"/>
    <mergeCell ref="L1:N1"/>
    <mergeCell ref="S1:S2"/>
    <mergeCell ref="T1:W2"/>
    <mergeCell ref="C2:E2"/>
    <mergeCell ref="F2:H2"/>
    <mergeCell ref="I2:K2"/>
    <mergeCell ref="L2:N2"/>
    <mergeCell ref="O2:Q2"/>
    <mergeCell ref="O1:Q1"/>
    <mergeCell ref="R1:R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S6" sqref="S6"/>
    </sheetView>
  </sheetViews>
  <sheetFormatPr defaultRowHeight="15" x14ac:dyDescent="0.25"/>
  <cols>
    <col min="2" max="2" width="14.5703125" customWidth="1"/>
    <col min="3" max="17" width="5" customWidth="1"/>
    <col min="18" max="20" width="8" customWidth="1"/>
    <col min="21" max="21" width="2.28515625" customWidth="1"/>
    <col min="22" max="22" width="8" customWidth="1"/>
    <col min="23" max="23" width="12.42578125" customWidth="1"/>
    <col min="249" max="249" width="14.5703125" customWidth="1"/>
    <col min="250" max="264" width="5" customWidth="1"/>
    <col min="265" max="273" width="0" hidden="1" customWidth="1"/>
    <col min="274" max="276" width="8" customWidth="1"/>
    <col min="277" max="277" width="2.28515625" customWidth="1"/>
    <col min="278" max="279" width="8" customWidth="1"/>
    <col min="505" max="505" width="14.5703125" customWidth="1"/>
    <col min="506" max="520" width="5" customWidth="1"/>
    <col min="521" max="529" width="0" hidden="1" customWidth="1"/>
    <col min="530" max="532" width="8" customWidth="1"/>
    <col min="533" max="533" width="2.28515625" customWidth="1"/>
    <col min="534" max="535" width="8" customWidth="1"/>
    <col min="761" max="761" width="14.5703125" customWidth="1"/>
    <col min="762" max="776" width="5" customWidth="1"/>
    <col min="777" max="785" width="0" hidden="1" customWidth="1"/>
    <col min="786" max="788" width="8" customWidth="1"/>
    <col min="789" max="789" width="2.28515625" customWidth="1"/>
    <col min="790" max="791" width="8" customWidth="1"/>
    <col min="1017" max="1017" width="14.5703125" customWidth="1"/>
    <col min="1018" max="1032" width="5" customWidth="1"/>
    <col min="1033" max="1041" width="0" hidden="1" customWidth="1"/>
    <col min="1042" max="1044" width="8" customWidth="1"/>
    <col min="1045" max="1045" width="2.28515625" customWidth="1"/>
    <col min="1046" max="1047" width="8" customWidth="1"/>
    <col min="1273" max="1273" width="14.5703125" customWidth="1"/>
    <col min="1274" max="1288" width="5" customWidth="1"/>
    <col min="1289" max="1297" width="0" hidden="1" customWidth="1"/>
    <col min="1298" max="1300" width="8" customWidth="1"/>
    <col min="1301" max="1301" width="2.28515625" customWidth="1"/>
    <col min="1302" max="1303" width="8" customWidth="1"/>
    <col min="1529" max="1529" width="14.5703125" customWidth="1"/>
    <col min="1530" max="1544" width="5" customWidth="1"/>
    <col min="1545" max="1553" width="0" hidden="1" customWidth="1"/>
    <col min="1554" max="1556" width="8" customWidth="1"/>
    <col min="1557" max="1557" width="2.28515625" customWidth="1"/>
    <col min="1558" max="1559" width="8" customWidth="1"/>
    <col min="1785" max="1785" width="14.5703125" customWidth="1"/>
    <col min="1786" max="1800" width="5" customWidth="1"/>
    <col min="1801" max="1809" width="0" hidden="1" customWidth="1"/>
    <col min="1810" max="1812" width="8" customWidth="1"/>
    <col min="1813" max="1813" width="2.28515625" customWidth="1"/>
    <col min="1814" max="1815" width="8" customWidth="1"/>
    <col min="2041" max="2041" width="14.5703125" customWidth="1"/>
    <col min="2042" max="2056" width="5" customWidth="1"/>
    <col min="2057" max="2065" width="0" hidden="1" customWidth="1"/>
    <col min="2066" max="2068" width="8" customWidth="1"/>
    <col min="2069" max="2069" width="2.28515625" customWidth="1"/>
    <col min="2070" max="2071" width="8" customWidth="1"/>
    <col min="2297" max="2297" width="14.5703125" customWidth="1"/>
    <col min="2298" max="2312" width="5" customWidth="1"/>
    <col min="2313" max="2321" width="0" hidden="1" customWidth="1"/>
    <col min="2322" max="2324" width="8" customWidth="1"/>
    <col min="2325" max="2325" width="2.28515625" customWidth="1"/>
    <col min="2326" max="2327" width="8" customWidth="1"/>
    <col min="2553" max="2553" width="14.5703125" customWidth="1"/>
    <col min="2554" max="2568" width="5" customWidth="1"/>
    <col min="2569" max="2577" width="0" hidden="1" customWidth="1"/>
    <col min="2578" max="2580" width="8" customWidth="1"/>
    <col min="2581" max="2581" width="2.28515625" customWidth="1"/>
    <col min="2582" max="2583" width="8" customWidth="1"/>
    <col min="2809" max="2809" width="14.5703125" customWidth="1"/>
    <col min="2810" max="2824" width="5" customWidth="1"/>
    <col min="2825" max="2833" width="0" hidden="1" customWidth="1"/>
    <col min="2834" max="2836" width="8" customWidth="1"/>
    <col min="2837" max="2837" width="2.28515625" customWidth="1"/>
    <col min="2838" max="2839" width="8" customWidth="1"/>
    <col min="3065" max="3065" width="14.5703125" customWidth="1"/>
    <col min="3066" max="3080" width="5" customWidth="1"/>
    <col min="3081" max="3089" width="0" hidden="1" customWidth="1"/>
    <col min="3090" max="3092" width="8" customWidth="1"/>
    <col min="3093" max="3093" width="2.28515625" customWidth="1"/>
    <col min="3094" max="3095" width="8" customWidth="1"/>
    <col min="3321" max="3321" width="14.5703125" customWidth="1"/>
    <col min="3322" max="3336" width="5" customWidth="1"/>
    <col min="3337" max="3345" width="0" hidden="1" customWidth="1"/>
    <col min="3346" max="3348" width="8" customWidth="1"/>
    <col min="3349" max="3349" width="2.28515625" customWidth="1"/>
    <col min="3350" max="3351" width="8" customWidth="1"/>
    <col min="3577" max="3577" width="14.5703125" customWidth="1"/>
    <col min="3578" max="3592" width="5" customWidth="1"/>
    <col min="3593" max="3601" width="0" hidden="1" customWidth="1"/>
    <col min="3602" max="3604" width="8" customWidth="1"/>
    <col min="3605" max="3605" width="2.28515625" customWidth="1"/>
    <col min="3606" max="3607" width="8" customWidth="1"/>
    <col min="3833" max="3833" width="14.5703125" customWidth="1"/>
    <col min="3834" max="3848" width="5" customWidth="1"/>
    <col min="3849" max="3857" width="0" hidden="1" customWidth="1"/>
    <col min="3858" max="3860" width="8" customWidth="1"/>
    <col min="3861" max="3861" width="2.28515625" customWidth="1"/>
    <col min="3862" max="3863" width="8" customWidth="1"/>
    <col min="4089" max="4089" width="14.5703125" customWidth="1"/>
    <col min="4090" max="4104" width="5" customWidth="1"/>
    <col min="4105" max="4113" width="0" hidden="1" customWidth="1"/>
    <col min="4114" max="4116" width="8" customWidth="1"/>
    <col min="4117" max="4117" width="2.28515625" customWidth="1"/>
    <col min="4118" max="4119" width="8" customWidth="1"/>
    <col min="4345" max="4345" width="14.5703125" customWidth="1"/>
    <col min="4346" max="4360" width="5" customWidth="1"/>
    <col min="4361" max="4369" width="0" hidden="1" customWidth="1"/>
    <col min="4370" max="4372" width="8" customWidth="1"/>
    <col min="4373" max="4373" width="2.28515625" customWidth="1"/>
    <col min="4374" max="4375" width="8" customWidth="1"/>
    <col min="4601" max="4601" width="14.5703125" customWidth="1"/>
    <col min="4602" max="4616" width="5" customWidth="1"/>
    <col min="4617" max="4625" width="0" hidden="1" customWidth="1"/>
    <col min="4626" max="4628" width="8" customWidth="1"/>
    <col min="4629" max="4629" width="2.28515625" customWidth="1"/>
    <col min="4630" max="4631" width="8" customWidth="1"/>
    <col min="4857" max="4857" width="14.5703125" customWidth="1"/>
    <col min="4858" max="4872" width="5" customWidth="1"/>
    <col min="4873" max="4881" width="0" hidden="1" customWidth="1"/>
    <col min="4882" max="4884" width="8" customWidth="1"/>
    <col min="4885" max="4885" width="2.28515625" customWidth="1"/>
    <col min="4886" max="4887" width="8" customWidth="1"/>
    <col min="5113" max="5113" width="14.5703125" customWidth="1"/>
    <col min="5114" max="5128" width="5" customWidth="1"/>
    <col min="5129" max="5137" width="0" hidden="1" customWidth="1"/>
    <col min="5138" max="5140" width="8" customWidth="1"/>
    <col min="5141" max="5141" width="2.28515625" customWidth="1"/>
    <col min="5142" max="5143" width="8" customWidth="1"/>
    <col min="5369" max="5369" width="14.5703125" customWidth="1"/>
    <col min="5370" max="5384" width="5" customWidth="1"/>
    <col min="5385" max="5393" width="0" hidden="1" customWidth="1"/>
    <col min="5394" max="5396" width="8" customWidth="1"/>
    <col min="5397" max="5397" width="2.28515625" customWidth="1"/>
    <col min="5398" max="5399" width="8" customWidth="1"/>
    <col min="5625" max="5625" width="14.5703125" customWidth="1"/>
    <col min="5626" max="5640" width="5" customWidth="1"/>
    <col min="5641" max="5649" width="0" hidden="1" customWidth="1"/>
    <col min="5650" max="5652" width="8" customWidth="1"/>
    <col min="5653" max="5653" width="2.28515625" customWidth="1"/>
    <col min="5654" max="5655" width="8" customWidth="1"/>
    <col min="5881" max="5881" width="14.5703125" customWidth="1"/>
    <col min="5882" max="5896" width="5" customWidth="1"/>
    <col min="5897" max="5905" width="0" hidden="1" customWidth="1"/>
    <col min="5906" max="5908" width="8" customWidth="1"/>
    <col min="5909" max="5909" width="2.28515625" customWidth="1"/>
    <col min="5910" max="5911" width="8" customWidth="1"/>
    <col min="6137" max="6137" width="14.5703125" customWidth="1"/>
    <col min="6138" max="6152" width="5" customWidth="1"/>
    <col min="6153" max="6161" width="0" hidden="1" customWidth="1"/>
    <col min="6162" max="6164" width="8" customWidth="1"/>
    <col min="6165" max="6165" width="2.28515625" customWidth="1"/>
    <col min="6166" max="6167" width="8" customWidth="1"/>
    <col min="6393" max="6393" width="14.5703125" customWidth="1"/>
    <col min="6394" max="6408" width="5" customWidth="1"/>
    <col min="6409" max="6417" width="0" hidden="1" customWidth="1"/>
    <col min="6418" max="6420" width="8" customWidth="1"/>
    <col min="6421" max="6421" width="2.28515625" customWidth="1"/>
    <col min="6422" max="6423" width="8" customWidth="1"/>
    <col min="6649" max="6649" width="14.5703125" customWidth="1"/>
    <col min="6650" max="6664" width="5" customWidth="1"/>
    <col min="6665" max="6673" width="0" hidden="1" customWidth="1"/>
    <col min="6674" max="6676" width="8" customWidth="1"/>
    <col min="6677" max="6677" width="2.28515625" customWidth="1"/>
    <col min="6678" max="6679" width="8" customWidth="1"/>
    <col min="6905" max="6905" width="14.5703125" customWidth="1"/>
    <col min="6906" max="6920" width="5" customWidth="1"/>
    <col min="6921" max="6929" width="0" hidden="1" customWidth="1"/>
    <col min="6930" max="6932" width="8" customWidth="1"/>
    <col min="6933" max="6933" width="2.28515625" customWidth="1"/>
    <col min="6934" max="6935" width="8" customWidth="1"/>
    <col min="7161" max="7161" width="14.5703125" customWidth="1"/>
    <col min="7162" max="7176" width="5" customWidth="1"/>
    <col min="7177" max="7185" width="0" hidden="1" customWidth="1"/>
    <col min="7186" max="7188" width="8" customWidth="1"/>
    <col min="7189" max="7189" width="2.28515625" customWidth="1"/>
    <col min="7190" max="7191" width="8" customWidth="1"/>
    <col min="7417" max="7417" width="14.5703125" customWidth="1"/>
    <col min="7418" max="7432" width="5" customWidth="1"/>
    <col min="7433" max="7441" width="0" hidden="1" customWidth="1"/>
    <col min="7442" max="7444" width="8" customWidth="1"/>
    <col min="7445" max="7445" width="2.28515625" customWidth="1"/>
    <col min="7446" max="7447" width="8" customWidth="1"/>
    <col min="7673" max="7673" width="14.5703125" customWidth="1"/>
    <col min="7674" max="7688" width="5" customWidth="1"/>
    <col min="7689" max="7697" width="0" hidden="1" customWidth="1"/>
    <col min="7698" max="7700" width="8" customWidth="1"/>
    <col min="7701" max="7701" width="2.28515625" customWidth="1"/>
    <col min="7702" max="7703" width="8" customWidth="1"/>
    <col min="7929" max="7929" width="14.5703125" customWidth="1"/>
    <col min="7930" max="7944" width="5" customWidth="1"/>
    <col min="7945" max="7953" width="0" hidden="1" customWidth="1"/>
    <col min="7954" max="7956" width="8" customWidth="1"/>
    <col min="7957" max="7957" width="2.28515625" customWidth="1"/>
    <col min="7958" max="7959" width="8" customWidth="1"/>
    <col min="8185" max="8185" width="14.5703125" customWidth="1"/>
    <col min="8186" max="8200" width="5" customWidth="1"/>
    <col min="8201" max="8209" width="0" hidden="1" customWidth="1"/>
    <col min="8210" max="8212" width="8" customWidth="1"/>
    <col min="8213" max="8213" width="2.28515625" customWidth="1"/>
    <col min="8214" max="8215" width="8" customWidth="1"/>
    <col min="8441" max="8441" width="14.5703125" customWidth="1"/>
    <col min="8442" max="8456" width="5" customWidth="1"/>
    <col min="8457" max="8465" width="0" hidden="1" customWidth="1"/>
    <col min="8466" max="8468" width="8" customWidth="1"/>
    <col min="8469" max="8469" width="2.28515625" customWidth="1"/>
    <col min="8470" max="8471" width="8" customWidth="1"/>
    <col min="8697" max="8697" width="14.5703125" customWidth="1"/>
    <col min="8698" max="8712" width="5" customWidth="1"/>
    <col min="8713" max="8721" width="0" hidden="1" customWidth="1"/>
    <col min="8722" max="8724" width="8" customWidth="1"/>
    <col min="8725" max="8725" width="2.28515625" customWidth="1"/>
    <col min="8726" max="8727" width="8" customWidth="1"/>
    <col min="8953" max="8953" width="14.5703125" customWidth="1"/>
    <col min="8954" max="8968" width="5" customWidth="1"/>
    <col min="8969" max="8977" width="0" hidden="1" customWidth="1"/>
    <col min="8978" max="8980" width="8" customWidth="1"/>
    <col min="8981" max="8981" width="2.28515625" customWidth="1"/>
    <col min="8982" max="8983" width="8" customWidth="1"/>
    <col min="9209" max="9209" width="14.5703125" customWidth="1"/>
    <col min="9210" max="9224" width="5" customWidth="1"/>
    <col min="9225" max="9233" width="0" hidden="1" customWidth="1"/>
    <col min="9234" max="9236" width="8" customWidth="1"/>
    <col min="9237" max="9237" width="2.28515625" customWidth="1"/>
    <col min="9238" max="9239" width="8" customWidth="1"/>
    <col min="9465" max="9465" width="14.5703125" customWidth="1"/>
    <col min="9466" max="9480" width="5" customWidth="1"/>
    <col min="9481" max="9489" width="0" hidden="1" customWidth="1"/>
    <col min="9490" max="9492" width="8" customWidth="1"/>
    <col min="9493" max="9493" width="2.28515625" customWidth="1"/>
    <col min="9494" max="9495" width="8" customWidth="1"/>
    <col min="9721" max="9721" width="14.5703125" customWidth="1"/>
    <col min="9722" max="9736" width="5" customWidth="1"/>
    <col min="9737" max="9745" width="0" hidden="1" customWidth="1"/>
    <col min="9746" max="9748" width="8" customWidth="1"/>
    <col min="9749" max="9749" width="2.28515625" customWidth="1"/>
    <col min="9750" max="9751" width="8" customWidth="1"/>
    <col min="9977" max="9977" width="14.5703125" customWidth="1"/>
    <col min="9978" max="9992" width="5" customWidth="1"/>
    <col min="9993" max="10001" width="0" hidden="1" customWidth="1"/>
    <col min="10002" max="10004" width="8" customWidth="1"/>
    <col min="10005" max="10005" width="2.28515625" customWidth="1"/>
    <col min="10006" max="10007" width="8" customWidth="1"/>
    <col min="10233" max="10233" width="14.5703125" customWidth="1"/>
    <col min="10234" max="10248" width="5" customWidth="1"/>
    <col min="10249" max="10257" width="0" hidden="1" customWidth="1"/>
    <col min="10258" max="10260" width="8" customWidth="1"/>
    <col min="10261" max="10261" width="2.28515625" customWidth="1"/>
    <col min="10262" max="10263" width="8" customWidth="1"/>
    <col min="10489" max="10489" width="14.5703125" customWidth="1"/>
    <col min="10490" max="10504" width="5" customWidth="1"/>
    <col min="10505" max="10513" width="0" hidden="1" customWidth="1"/>
    <col min="10514" max="10516" width="8" customWidth="1"/>
    <col min="10517" max="10517" width="2.28515625" customWidth="1"/>
    <col min="10518" max="10519" width="8" customWidth="1"/>
    <col min="10745" max="10745" width="14.5703125" customWidth="1"/>
    <col min="10746" max="10760" width="5" customWidth="1"/>
    <col min="10761" max="10769" width="0" hidden="1" customWidth="1"/>
    <col min="10770" max="10772" width="8" customWidth="1"/>
    <col min="10773" max="10773" width="2.28515625" customWidth="1"/>
    <col min="10774" max="10775" width="8" customWidth="1"/>
    <col min="11001" max="11001" width="14.5703125" customWidth="1"/>
    <col min="11002" max="11016" width="5" customWidth="1"/>
    <col min="11017" max="11025" width="0" hidden="1" customWidth="1"/>
    <col min="11026" max="11028" width="8" customWidth="1"/>
    <col min="11029" max="11029" width="2.28515625" customWidth="1"/>
    <col min="11030" max="11031" width="8" customWidth="1"/>
    <col min="11257" max="11257" width="14.5703125" customWidth="1"/>
    <col min="11258" max="11272" width="5" customWidth="1"/>
    <col min="11273" max="11281" width="0" hidden="1" customWidth="1"/>
    <col min="11282" max="11284" width="8" customWidth="1"/>
    <col min="11285" max="11285" width="2.28515625" customWidth="1"/>
    <col min="11286" max="11287" width="8" customWidth="1"/>
    <col min="11513" max="11513" width="14.5703125" customWidth="1"/>
    <col min="11514" max="11528" width="5" customWidth="1"/>
    <col min="11529" max="11537" width="0" hidden="1" customWidth="1"/>
    <col min="11538" max="11540" width="8" customWidth="1"/>
    <col min="11541" max="11541" width="2.28515625" customWidth="1"/>
    <col min="11542" max="11543" width="8" customWidth="1"/>
    <col min="11769" max="11769" width="14.5703125" customWidth="1"/>
    <col min="11770" max="11784" width="5" customWidth="1"/>
    <col min="11785" max="11793" width="0" hidden="1" customWidth="1"/>
    <col min="11794" max="11796" width="8" customWidth="1"/>
    <col min="11797" max="11797" width="2.28515625" customWidth="1"/>
    <col min="11798" max="11799" width="8" customWidth="1"/>
    <col min="12025" max="12025" width="14.5703125" customWidth="1"/>
    <col min="12026" max="12040" width="5" customWidth="1"/>
    <col min="12041" max="12049" width="0" hidden="1" customWidth="1"/>
    <col min="12050" max="12052" width="8" customWidth="1"/>
    <col min="12053" max="12053" width="2.28515625" customWidth="1"/>
    <col min="12054" max="12055" width="8" customWidth="1"/>
    <col min="12281" max="12281" width="14.5703125" customWidth="1"/>
    <col min="12282" max="12296" width="5" customWidth="1"/>
    <col min="12297" max="12305" width="0" hidden="1" customWidth="1"/>
    <col min="12306" max="12308" width="8" customWidth="1"/>
    <col min="12309" max="12309" width="2.28515625" customWidth="1"/>
    <col min="12310" max="12311" width="8" customWidth="1"/>
    <col min="12537" max="12537" width="14.5703125" customWidth="1"/>
    <col min="12538" max="12552" width="5" customWidth="1"/>
    <col min="12553" max="12561" width="0" hidden="1" customWidth="1"/>
    <col min="12562" max="12564" width="8" customWidth="1"/>
    <col min="12565" max="12565" width="2.28515625" customWidth="1"/>
    <col min="12566" max="12567" width="8" customWidth="1"/>
    <col min="12793" max="12793" width="14.5703125" customWidth="1"/>
    <col min="12794" max="12808" width="5" customWidth="1"/>
    <col min="12809" max="12817" width="0" hidden="1" customWidth="1"/>
    <col min="12818" max="12820" width="8" customWidth="1"/>
    <col min="12821" max="12821" width="2.28515625" customWidth="1"/>
    <col min="12822" max="12823" width="8" customWidth="1"/>
    <col min="13049" max="13049" width="14.5703125" customWidth="1"/>
    <col min="13050" max="13064" width="5" customWidth="1"/>
    <col min="13065" max="13073" width="0" hidden="1" customWidth="1"/>
    <col min="13074" max="13076" width="8" customWidth="1"/>
    <col min="13077" max="13077" width="2.28515625" customWidth="1"/>
    <col min="13078" max="13079" width="8" customWidth="1"/>
    <col min="13305" max="13305" width="14.5703125" customWidth="1"/>
    <col min="13306" max="13320" width="5" customWidth="1"/>
    <col min="13321" max="13329" width="0" hidden="1" customWidth="1"/>
    <col min="13330" max="13332" width="8" customWidth="1"/>
    <col min="13333" max="13333" width="2.28515625" customWidth="1"/>
    <col min="13334" max="13335" width="8" customWidth="1"/>
    <col min="13561" max="13561" width="14.5703125" customWidth="1"/>
    <col min="13562" max="13576" width="5" customWidth="1"/>
    <col min="13577" max="13585" width="0" hidden="1" customWidth="1"/>
    <col min="13586" max="13588" width="8" customWidth="1"/>
    <col min="13589" max="13589" width="2.28515625" customWidth="1"/>
    <col min="13590" max="13591" width="8" customWidth="1"/>
    <col min="13817" max="13817" width="14.5703125" customWidth="1"/>
    <col min="13818" max="13832" width="5" customWidth="1"/>
    <col min="13833" max="13841" width="0" hidden="1" customWidth="1"/>
    <col min="13842" max="13844" width="8" customWidth="1"/>
    <col min="13845" max="13845" width="2.28515625" customWidth="1"/>
    <col min="13846" max="13847" width="8" customWidth="1"/>
    <col min="14073" max="14073" width="14.5703125" customWidth="1"/>
    <col min="14074" max="14088" width="5" customWidth="1"/>
    <col min="14089" max="14097" width="0" hidden="1" customWidth="1"/>
    <col min="14098" max="14100" width="8" customWidth="1"/>
    <col min="14101" max="14101" width="2.28515625" customWidth="1"/>
    <col min="14102" max="14103" width="8" customWidth="1"/>
    <col min="14329" max="14329" width="14.5703125" customWidth="1"/>
    <col min="14330" max="14344" width="5" customWidth="1"/>
    <col min="14345" max="14353" width="0" hidden="1" customWidth="1"/>
    <col min="14354" max="14356" width="8" customWidth="1"/>
    <col min="14357" max="14357" width="2.28515625" customWidth="1"/>
    <col min="14358" max="14359" width="8" customWidth="1"/>
    <col min="14585" max="14585" width="14.5703125" customWidth="1"/>
    <col min="14586" max="14600" width="5" customWidth="1"/>
    <col min="14601" max="14609" width="0" hidden="1" customWidth="1"/>
    <col min="14610" max="14612" width="8" customWidth="1"/>
    <col min="14613" max="14613" width="2.28515625" customWidth="1"/>
    <col min="14614" max="14615" width="8" customWidth="1"/>
    <col min="14841" max="14841" width="14.5703125" customWidth="1"/>
    <col min="14842" max="14856" width="5" customWidth="1"/>
    <col min="14857" max="14865" width="0" hidden="1" customWidth="1"/>
    <col min="14866" max="14868" width="8" customWidth="1"/>
    <col min="14869" max="14869" width="2.28515625" customWidth="1"/>
    <col min="14870" max="14871" width="8" customWidth="1"/>
    <col min="15097" max="15097" width="14.5703125" customWidth="1"/>
    <col min="15098" max="15112" width="5" customWidth="1"/>
    <col min="15113" max="15121" width="0" hidden="1" customWidth="1"/>
    <col min="15122" max="15124" width="8" customWidth="1"/>
    <col min="15125" max="15125" width="2.28515625" customWidth="1"/>
    <col min="15126" max="15127" width="8" customWidth="1"/>
    <col min="15353" max="15353" width="14.5703125" customWidth="1"/>
    <col min="15354" max="15368" width="5" customWidth="1"/>
    <col min="15369" max="15377" width="0" hidden="1" customWidth="1"/>
    <col min="15378" max="15380" width="8" customWidth="1"/>
    <col min="15381" max="15381" width="2.28515625" customWidth="1"/>
    <col min="15382" max="15383" width="8" customWidth="1"/>
    <col min="15609" max="15609" width="14.5703125" customWidth="1"/>
    <col min="15610" max="15624" width="5" customWidth="1"/>
    <col min="15625" max="15633" width="0" hidden="1" customWidth="1"/>
    <col min="15634" max="15636" width="8" customWidth="1"/>
    <col min="15637" max="15637" width="2.28515625" customWidth="1"/>
    <col min="15638" max="15639" width="8" customWidth="1"/>
    <col min="15865" max="15865" width="14.5703125" customWidth="1"/>
    <col min="15866" max="15880" width="5" customWidth="1"/>
    <col min="15881" max="15889" width="0" hidden="1" customWidth="1"/>
    <col min="15890" max="15892" width="8" customWidth="1"/>
    <col min="15893" max="15893" width="2.28515625" customWidth="1"/>
    <col min="15894" max="15895" width="8" customWidth="1"/>
    <col min="16121" max="16121" width="14.5703125" customWidth="1"/>
    <col min="16122" max="16136" width="5" customWidth="1"/>
    <col min="16137" max="16145" width="0" hidden="1" customWidth="1"/>
    <col min="16146" max="16148" width="8" customWidth="1"/>
    <col min="16149" max="16149" width="2.28515625" customWidth="1"/>
    <col min="16150" max="16151" width="8" customWidth="1"/>
  </cols>
  <sheetData>
    <row r="1" spans="1:23" x14ac:dyDescent="0.25">
      <c r="A1" s="157"/>
      <c r="B1" s="158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55" t="s">
        <v>57</v>
      </c>
      <c r="S1" s="150" t="s">
        <v>56</v>
      </c>
      <c r="T1" s="150" t="s">
        <v>55</v>
      </c>
      <c r="U1" s="150"/>
      <c r="V1" s="150"/>
      <c r="W1" s="151"/>
    </row>
    <row r="2" spans="1:23" ht="15.75" thickBot="1" x14ac:dyDescent="0.3">
      <c r="A2" s="159"/>
      <c r="B2" s="160"/>
      <c r="C2" s="154" t="str">
        <f>B3</f>
        <v>Raškovice B</v>
      </c>
      <c r="D2" s="152"/>
      <c r="E2" s="153"/>
      <c r="F2" s="154" t="str">
        <f>B4</f>
        <v>Raškovice C</v>
      </c>
      <c r="G2" s="152"/>
      <c r="H2" s="153"/>
      <c r="I2" s="154" t="str">
        <f>B5</f>
        <v>Palkovice A</v>
      </c>
      <c r="J2" s="152"/>
      <c r="K2" s="153"/>
      <c r="L2" s="154" t="str">
        <f>B6</f>
        <v>Valmez D</v>
      </c>
      <c r="M2" s="152"/>
      <c r="N2" s="153"/>
      <c r="O2" s="154" t="str">
        <f>B7</f>
        <v>Valmez E</v>
      </c>
      <c r="P2" s="152"/>
      <c r="Q2" s="153"/>
      <c r="R2" s="156"/>
      <c r="S2" s="152"/>
      <c r="T2" s="152"/>
      <c r="U2" s="152"/>
      <c r="V2" s="152"/>
      <c r="W2" s="153"/>
    </row>
    <row r="3" spans="1:23" ht="21" x14ac:dyDescent="0.25">
      <c r="A3" s="67" t="s">
        <v>53</v>
      </c>
      <c r="B3" s="29" t="s">
        <v>48</v>
      </c>
      <c r="C3" s="131"/>
      <c r="D3" s="130"/>
      <c r="E3" s="129"/>
      <c r="F3" s="62">
        <v>2</v>
      </c>
      <c r="G3" s="61" t="s">
        <v>46</v>
      </c>
      <c r="H3" s="57">
        <v>7</v>
      </c>
      <c r="I3" s="62">
        <v>7</v>
      </c>
      <c r="J3" s="61" t="s">
        <v>46</v>
      </c>
      <c r="K3" s="57">
        <v>3</v>
      </c>
      <c r="L3" s="62">
        <v>5</v>
      </c>
      <c r="M3" s="61" t="s">
        <v>46</v>
      </c>
      <c r="N3" s="57">
        <v>4</v>
      </c>
      <c r="O3" s="62">
        <v>5</v>
      </c>
      <c r="P3" s="61" t="s">
        <v>46</v>
      </c>
      <c r="Q3" s="57">
        <v>4</v>
      </c>
      <c r="R3" s="60">
        <f>SUM(IF(C3&gt;E3,1,0),IF(F3&gt;H3,1,0),IF(I3&gt;K3,1,0),IF(L3&gt;N3,1,0),IF(O3&gt;Q3,1,0))</f>
        <v>3</v>
      </c>
      <c r="S3" s="128" t="s">
        <v>62</v>
      </c>
      <c r="T3" s="58">
        <f>C3+F3+I3+L3+O3</f>
        <v>19</v>
      </c>
      <c r="U3" s="58" t="s">
        <v>46</v>
      </c>
      <c r="V3" s="58">
        <f>H3+K3+N3+Q3+E3</f>
        <v>18</v>
      </c>
      <c r="W3" s="57">
        <f>T3/V3</f>
        <v>1.0555555555555556</v>
      </c>
    </row>
    <row r="4" spans="1:23" ht="21" x14ac:dyDescent="0.25">
      <c r="A4" s="53" t="s">
        <v>51</v>
      </c>
      <c r="B4" s="29" t="s">
        <v>138</v>
      </c>
      <c r="C4" s="52">
        <f>H3</f>
        <v>7</v>
      </c>
      <c r="D4" s="51" t="s">
        <v>46</v>
      </c>
      <c r="E4" s="50">
        <f>F3</f>
        <v>2</v>
      </c>
      <c r="F4" s="127"/>
      <c r="G4" s="126"/>
      <c r="H4" s="125"/>
      <c r="I4" s="46">
        <v>15</v>
      </c>
      <c r="J4" s="45" t="s">
        <v>46</v>
      </c>
      <c r="K4" s="42">
        <v>0</v>
      </c>
      <c r="L4" s="46">
        <v>2</v>
      </c>
      <c r="M4" s="45" t="s">
        <v>46</v>
      </c>
      <c r="N4" s="42">
        <v>6</v>
      </c>
      <c r="O4" s="46">
        <v>1</v>
      </c>
      <c r="P4" s="45" t="s">
        <v>46</v>
      </c>
      <c r="Q4" s="42">
        <v>2</v>
      </c>
      <c r="R4" s="44">
        <f>SUM(IF(C4&gt;E4,1,0),IF(F4&gt;H4,1,0),IF(I4&gt;K4,1,0),IF(L4&gt;N4,1,0),IF(O4&gt;Q4,1,0))</f>
        <v>2</v>
      </c>
      <c r="S4" s="91" t="s">
        <v>58</v>
      </c>
      <c r="T4" s="29">
        <f>C4+F4+I4+L4+O4</f>
        <v>25</v>
      </c>
      <c r="U4" s="29" t="s">
        <v>46</v>
      </c>
      <c r="V4" s="29">
        <f>H4+K4+N4+Q4+E4</f>
        <v>10</v>
      </c>
      <c r="W4" s="42">
        <f>T4/V4</f>
        <v>2.5</v>
      </c>
    </row>
    <row r="5" spans="1:23" ht="21" x14ac:dyDescent="0.25">
      <c r="A5" s="53" t="s">
        <v>49</v>
      </c>
      <c r="B5" s="29" t="s">
        <v>156</v>
      </c>
      <c r="C5" s="52">
        <f>K3</f>
        <v>3</v>
      </c>
      <c r="D5" s="51" t="s">
        <v>46</v>
      </c>
      <c r="E5" s="50">
        <f>I3</f>
        <v>7</v>
      </c>
      <c r="F5" s="52">
        <f>K4</f>
        <v>0</v>
      </c>
      <c r="G5" s="51" t="s">
        <v>46</v>
      </c>
      <c r="H5" s="50">
        <f>I4</f>
        <v>15</v>
      </c>
      <c r="I5" s="127"/>
      <c r="J5" s="126"/>
      <c r="K5" s="125"/>
      <c r="L5" s="46">
        <v>5</v>
      </c>
      <c r="M5" s="45" t="s">
        <v>46</v>
      </c>
      <c r="N5" s="42">
        <v>2</v>
      </c>
      <c r="O5" s="46">
        <v>0</v>
      </c>
      <c r="P5" s="45" t="s">
        <v>46</v>
      </c>
      <c r="Q5" s="42">
        <v>4</v>
      </c>
      <c r="R5" s="44">
        <f>SUM(IF(C5&gt;E5,1,0),IF(F5&gt;H5,1,0),IF(I5&gt;K5,1,0),IF(L5&gt;N5,1,0),IF(O5&gt;Q5,1,0))</f>
        <v>1</v>
      </c>
      <c r="S5" s="91" t="s">
        <v>66</v>
      </c>
      <c r="T5" s="29">
        <f>C5+F5+I5+L5+O5</f>
        <v>8</v>
      </c>
      <c r="U5" s="29" t="s">
        <v>46</v>
      </c>
      <c r="V5" s="29">
        <f>H5+K5+N5+Q5+E5</f>
        <v>28</v>
      </c>
      <c r="W5" s="42">
        <f>T5/V5</f>
        <v>0.2857142857142857</v>
      </c>
    </row>
    <row r="6" spans="1:23" ht="21" x14ac:dyDescent="0.25">
      <c r="A6" s="53" t="s">
        <v>47</v>
      </c>
      <c r="B6" s="29" t="s">
        <v>155</v>
      </c>
      <c r="C6" s="52">
        <f>N3</f>
        <v>4</v>
      </c>
      <c r="D6" s="51" t="s">
        <v>46</v>
      </c>
      <c r="E6" s="50">
        <f>L3</f>
        <v>5</v>
      </c>
      <c r="F6" s="52">
        <f>N4</f>
        <v>6</v>
      </c>
      <c r="G6" s="51" t="s">
        <v>46</v>
      </c>
      <c r="H6" s="50">
        <f>L4</f>
        <v>2</v>
      </c>
      <c r="I6" s="52">
        <f>N5</f>
        <v>2</v>
      </c>
      <c r="J6" s="51" t="s">
        <v>46</v>
      </c>
      <c r="K6" s="50">
        <f>L5</f>
        <v>5</v>
      </c>
      <c r="L6" s="127"/>
      <c r="M6" s="126"/>
      <c r="N6" s="125"/>
      <c r="O6" s="46">
        <v>0</v>
      </c>
      <c r="P6" s="45" t="s">
        <v>46</v>
      </c>
      <c r="Q6" s="42">
        <v>7</v>
      </c>
      <c r="R6" s="44">
        <f>SUM(IF(C6&gt;E6,1,0),IF(F6&gt;H6,1,0),IF(I6&gt;K6,1,0),IF(L6&gt;N6,1,0),IF(O6&gt;Q6,1,0))</f>
        <v>1</v>
      </c>
      <c r="S6" s="91" t="s">
        <v>68</v>
      </c>
      <c r="T6" s="29">
        <f>C6+F6+I6+L6+O6</f>
        <v>12</v>
      </c>
      <c r="U6" s="29" t="s">
        <v>46</v>
      </c>
      <c r="V6" s="29">
        <f>H6+K6+N6+Q6+E6</f>
        <v>19</v>
      </c>
      <c r="W6" s="42">
        <f>T6/V6</f>
        <v>0.63157894736842102</v>
      </c>
    </row>
    <row r="7" spans="1:23" ht="21.75" thickBot="1" x14ac:dyDescent="0.3">
      <c r="A7" s="41" t="s">
        <v>64</v>
      </c>
      <c r="B7" s="29" t="s">
        <v>154</v>
      </c>
      <c r="C7" s="40">
        <f>Q3</f>
        <v>4</v>
      </c>
      <c r="D7" s="39" t="s">
        <v>46</v>
      </c>
      <c r="E7" s="38">
        <f>O3</f>
        <v>5</v>
      </c>
      <c r="F7" s="40">
        <f>Q4</f>
        <v>2</v>
      </c>
      <c r="G7" s="39" t="s">
        <v>46</v>
      </c>
      <c r="H7" s="38">
        <f>O4</f>
        <v>1</v>
      </c>
      <c r="I7" s="40">
        <f>Q5</f>
        <v>4</v>
      </c>
      <c r="J7" s="39" t="s">
        <v>46</v>
      </c>
      <c r="K7" s="38">
        <f>O5</f>
        <v>0</v>
      </c>
      <c r="L7" s="40">
        <f>Q6</f>
        <v>7</v>
      </c>
      <c r="M7" s="39" t="s">
        <v>46</v>
      </c>
      <c r="N7" s="38">
        <f>O6</f>
        <v>0</v>
      </c>
      <c r="O7" s="124"/>
      <c r="P7" s="123"/>
      <c r="Q7" s="122"/>
      <c r="R7" s="34">
        <f>SUM(IF(C7&gt;E7,1,0),IF(F7&gt;H7,1,0),IF(I7&gt;K7,1,0),IF(L7&gt;N7,1,0),IF(O7&gt;Q7,1,0))</f>
        <v>3</v>
      </c>
      <c r="S7" s="83" t="s">
        <v>60</v>
      </c>
      <c r="T7" s="32">
        <f>C7+F7+I7+L7+O7</f>
        <v>17</v>
      </c>
      <c r="U7" s="32" t="s">
        <v>46</v>
      </c>
      <c r="V7" s="32">
        <f>H7+K7+N7+Q7+E7</f>
        <v>6</v>
      </c>
      <c r="W7" s="31">
        <f>T7/V7</f>
        <v>2.8333333333333335</v>
      </c>
    </row>
    <row r="8" spans="1:23" x14ac:dyDescent="0.25">
      <c r="B8" s="121"/>
    </row>
  </sheetData>
  <mergeCells count="14">
    <mergeCell ref="A1:B2"/>
    <mergeCell ref="C1:E1"/>
    <mergeCell ref="F1:H1"/>
    <mergeCell ref="I1:K1"/>
    <mergeCell ref="L1:N1"/>
    <mergeCell ref="S1:S2"/>
    <mergeCell ref="T1:W2"/>
    <mergeCell ref="C2:E2"/>
    <mergeCell ref="F2:H2"/>
    <mergeCell ref="I2:K2"/>
    <mergeCell ref="L2:N2"/>
    <mergeCell ref="O2:Q2"/>
    <mergeCell ref="O1:Q1"/>
    <mergeCell ref="R1:R2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S6" sqref="S6"/>
    </sheetView>
  </sheetViews>
  <sheetFormatPr defaultRowHeight="15" x14ac:dyDescent="0.25"/>
  <cols>
    <col min="2" max="2" width="14.5703125" customWidth="1"/>
    <col min="3" max="17" width="5" customWidth="1"/>
    <col min="18" max="20" width="8" customWidth="1"/>
    <col min="21" max="21" width="2.28515625" customWidth="1"/>
    <col min="22" max="22" width="8" customWidth="1"/>
    <col min="23" max="23" width="12.42578125" customWidth="1"/>
    <col min="249" max="249" width="14.5703125" customWidth="1"/>
    <col min="250" max="264" width="5" customWidth="1"/>
    <col min="265" max="273" width="0" hidden="1" customWidth="1"/>
    <col min="274" max="276" width="8" customWidth="1"/>
    <col min="277" max="277" width="2.28515625" customWidth="1"/>
    <col min="278" max="279" width="8" customWidth="1"/>
    <col min="505" max="505" width="14.5703125" customWidth="1"/>
    <col min="506" max="520" width="5" customWidth="1"/>
    <col min="521" max="529" width="0" hidden="1" customWidth="1"/>
    <col min="530" max="532" width="8" customWidth="1"/>
    <col min="533" max="533" width="2.28515625" customWidth="1"/>
    <col min="534" max="535" width="8" customWidth="1"/>
    <col min="761" max="761" width="14.5703125" customWidth="1"/>
    <col min="762" max="776" width="5" customWidth="1"/>
    <col min="777" max="785" width="0" hidden="1" customWidth="1"/>
    <col min="786" max="788" width="8" customWidth="1"/>
    <col min="789" max="789" width="2.28515625" customWidth="1"/>
    <col min="790" max="791" width="8" customWidth="1"/>
    <col min="1017" max="1017" width="14.5703125" customWidth="1"/>
    <col min="1018" max="1032" width="5" customWidth="1"/>
    <col min="1033" max="1041" width="0" hidden="1" customWidth="1"/>
    <col min="1042" max="1044" width="8" customWidth="1"/>
    <col min="1045" max="1045" width="2.28515625" customWidth="1"/>
    <col min="1046" max="1047" width="8" customWidth="1"/>
    <col min="1273" max="1273" width="14.5703125" customWidth="1"/>
    <col min="1274" max="1288" width="5" customWidth="1"/>
    <col min="1289" max="1297" width="0" hidden="1" customWidth="1"/>
    <col min="1298" max="1300" width="8" customWidth="1"/>
    <col min="1301" max="1301" width="2.28515625" customWidth="1"/>
    <col min="1302" max="1303" width="8" customWidth="1"/>
    <col min="1529" max="1529" width="14.5703125" customWidth="1"/>
    <col min="1530" max="1544" width="5" customWidth="1"/>
    <col min="1545" max="1553" width="0" hidden="1" customWidth="1"/>
    <col min="1554" max="1556" width="8" customWidth="1"/>
    <col min="1557" max="1557" width="2.28515625" customWidth="1"/>
    <col min="1558" max="1559" width="8" customWidth="1"/>
    <col min="1785" max="1785" width="14.5703125" customWidth="1"/>
    <col min="1786" max="1800" width="5" customWidth="1"/>
    <col min="1801" max="1809" width="0" hidden="1" customWidth="1"/>
    <col min="1810" max="1812" width="8" customWidth="1"/>
    <col min="1813" max="1813" width="2.28515625" customWidth="1"/>
    <col min="1814" max="1815" width="8" customWidth="1"/>
    <col min="2041" max="2041" width="14.5703125" customWidth="1"/>
    <col min="2042" max="2056" width="5" customWidth="1"/>
    <col min="2057" max="2065" width="0" hidden="1" customWidth="1"/>
    <col min="2066" max="2068" width="8" customWidth="1"/>
    <col min="2069" max="2069" width="2.28515625" customWidth="1"/>
    <col min="2070" max="2071" width="8" customWidth="1"/>
    <col min="2297" max="2297" width="14.5703125" customWidth="1"/>
    <col min="2298" max="2312" width="5" customWidth="1"/>
    <col min="2313" max="2321" width="0" hidden="1" customWidth="1"/>
    <col min="2322" max="2324" width="8" customWidth="1"/>
    <col min="2325" max="2325" width="2.28515625" customWidth="1"/>
    <col min="2326" max="2327" width="8" customWidth="1"/>
    <col min="2553" max="2553" width="14.5703125" customWidth="1"/>
    <col min="2554" max="2568" width="5" customWidth="1"/>
    <col min="2569" max="2577" width="0" hidden="1" customWidth="1"/>
    <col min="2578" max="2580" width="8" customWidth="1"/>
    <col min="2581" max="2581" width="2.28515625" customWidth="1"/>
    <col min="2582" max="2583" width="8" customWidth="1"/>
    <col min="2809" max="2809" width="14.5703125" customWidth="1"/>
    <col min="2810" max="2824" width="5" customWidth="1"/>
    <col min="2825" max="2833" width="0" hidden="1" customWidth="1"/>
    <col min="2834" max="2836" width="8" customWidth="1"/>
    <col min="2837" max="2837" width="2.28515625" customWidth="1"/>
    <col min="2838" max="2839" width="8" customWidth="1"/>
    <col min="3065" max="3065" width="14.5703125" customWidth="1"/>
    <col min="3066" max="3080" width="5" customWidth="1"/>
    <col min="3081" max="3089" width="0" hidden="1" customWidth="1"/>
    <col min="3090" max="3092" width="8" customWidth="1"/>
    <col min="3093" max="3093" width="2.28515625" customWidth="1"/>
    <col min="3094" max="3095" width="8" customWidth="1"/>
    <col min="3321" max="3321" width="14.5703125" customWidth="1"/>
    <col min="3322" max="3336" width="5" customWidth="1"/>
    <col min="3337" max="3345" width="0" hidden="1" customWidth="1"/>
    <col min="3346" max="3348" width="8" customWidth="1"/>
    <col min="3349" max="3349" width="2.28515625" customWidth="1"/>
    <col min="3350" max="3351" width="8" customWidth="1"/>
    <col min="3577" max="3577" width="14.5703125" customWidth="1"/>
    <col min="3578" max="3592" width="5" customWidth="1"/>
    <col min="3593" max="3601" width="0" hidden="1" customWidth="1"/>
    <col min="3602" max="3604" width="8" customWidth="1"/>
    <col min="3605" max="3605" width="2.28515625" customWidth="1"/>
    <col min="3606" max="3607" width="8" customWidth="1"/>
    <col min="3833" max="3833" width="14.5703125" customWidth="1"/>
    <col min="3834" max="3848" width="5" customWidth="1"/>
    <col min="3849" max="3857" width="0" hidden="1" customWidth="1"/>
    <col min="3858" max="3860" width="8" customWidth="1"/>
    <col min="3861" max="3861" width="2.28515625" customWidth="1"/>
    <col min="3862" max="3863" width="8" customWidth="1"/>
    <col min="4089" max="4089" width="14.5703125" customWidth="1"/>
    <col min="4090" max="4104" width="5" customWidth="1"/>
    <col min="4105" max="4113" width="0" hidden="1" customWidth="1"/>
    <col min="4114" max="4116" width="8" customWidth="1"/>
    <col min="4117" max="4117" width="2.28515625" customWidth="1"/>
    <col min="4118" max="4119" width="8" customWidth="1"/>
    <col min="4345" max="4345" width="14.5703125" customWidth="1"/>
    <col min="4346" max="4360" width="5" customWidth="1"/>
    <col min="4361" max="4369" width="0" hidden="1" customWidth="1"/>
    <col min="4370" max="4372" width="8" customWidth="1"/>
    <col min="4373" max="4373" width="2.28515625" customWidth="1"/>
    <col min="4374" max="4375" width="8" customWidth="1"/>
    <col min="4601" max="4601" width="14.5703125" customWidth="1"/>
    <col min="4602" max="4616" width="5" customWidth="1"/>
    <col min="4617" max="4625" width="0" hidden="1" customWidth="1"/>
    <col min="4626" max="4628" width="8" customWidth="1"/>
    <col min="4629" max="4629" width="2.28515625" customWidth="1"/>
    <col min="4630" max="4631" width="8" customWidth="1"/>
    <col min="4857" max="4857" width="14.5703125" customWidth="1"/>
    <col min="4858" max="4872" width="5" customWidth="1"/>
    <col min="4873" max="4881" width="0" hidden="1" customWidth="1"/>
    <col min="4882" max="4884" width="8" customWidth="1"/>
    <col min="4885" max="4885" width="2.28515625" customWidth="1"/>
    <col min="4886" max="4887" width="8" customWidth="1"/>
    <col min="5113" max="5113" width="14.5703125" customWidth="1"/>
    <col min="5114" max="5128" width="5" customWidth="1"/>
    <col min="5129" max="5137" width="0" hidden="1" customWidth="1"/>
    <col min="5138" max="5140" width="8" customWidth="1"/>
    <col min="5141" max="5141" width="2.28515625" customWidth="1"/>
    <col min="5142" max="5143" width="8" customWidth="1"/>
    <col min="5369" max="5369" width="14.5703125" customWidth="1"/>
    <col min="5370" max="5384" width="5" customWidth="1"/>
    <col min="5385" max="5393" width="0" hidden="1" customWidth="1"/>
    <col min="5394" max="5396" width="8" customWidth="1"/>
    <col min="5397" max="5397" width="2.28515625" customWidth="1"/>
    <col min="5398" max="5399" width="8" customWidth="1"/>
    <col min="5625" max="5625" width="14.5703125" customWidth="1"/>
    <col min="5626" max="5640" width="5" customWidth="1"/>
    <col min="5641" max="5649" width="0" hidden="1" customWidth="1"/>
    <col min="5650" max="5652" width="8" customWidth="1"/>
    <col min="5653" max="5653" width="2.28515625" customWidth="1"/>
    <col min="5654" max="5655" width="8" customWidth="1"/>
    <col min="5881" max="5881" width="14.5703125" customWidth="1"/>
    <col min="5882" max="5896" width="5" customWidth="1"/>
    <col min="5897" max="5905" width="0" hidden="1" customWidth="1"/>
    <col min="5906" max="5908" width="8" customWidth="1"/>
    <col min="5909" max="5909" width="2.28515625" customWidth="1"/>
    <col min="5910" max="5911" width="8" customWidth="1"/>
    <col min="6137" max="6137" width="14.5703125" customWidth="1"/>
    <col min="6138" max="6152" width="5" customWidth="1"/>
    <col min="6153" max="6161" width="0" hidden="1" customWidth="1"/>
    <col min="6162" max="6164" width="8" customWidth="1"/>
    <col min="6165" max="6165" width="2.28515625" customWidth="1"/>
    <col min="6166" max="6167" width="8" customWidth="1"/>
    <col min="6393" max="6393" width="14.5703125" customWidth="1"/>
    <col min="6394" max="6408" width="5" customWidth="1"/>
    <col min="6409" max="6417" width="0" hidden="1" customWidth="1"/>
    <col min="6418" max="6420" width="8" customWidth="1"/>
    <col min="6421" max="6421" width="2.28515625" customWidth="1"/>
    <col min="6422" max="6423" width="8" customWidth="1"/>
    <col min="6649" max="6649" width="14.5703125" customWidth="1"/>
    <col min="6650" max="6664" width="5" customWidth="1"/>
    <col min="6665" max="6673" width="0" hidden="1" customWidth="1"/>
    <col min="6674" max="6676" width="8" customWidth="1"/>
    <col min="6677" max="6677" width="2.28515625" customWidth="1"/>
    <col min="6678" max="6679" width="8" customWidth="1"/>
    <col min="6905" max="6905" width="14.5703125" customWidth="1"/>
    <col min="6906" max="6920" width="5" customWidth="1"/>
    <col min="6921" max="6929" width="0" hidden="1" customWidth="1"/>
    <col min="6930" max="6932" width="8" customWidth="1"/>
    <col min="6933" max="6933" width="2.28515625" customWidth="1"/>
    <col min="6934" max="6935" width="8" customWidth="1"/>
    <col min="7161" max="7161" width="14.5703125" customWidth="1"/>
    <col min="7162" max="7176" width="5" customWidth="1"/>
    <col min="7177" max="7185" width="0" hidden="1" customWidth="1"/>
    <col min="7186" max="7188" width="8" customWidth="1"/>
    <col min="7189" max="7189" width="2.28515625" customWidth="1"/>
    <col min="7190" max="7191" width="8" customWidth="1"/>
    <col min="7417" max="7417" width="14.5703125" customWidth="1"/>
    <col min="7418" max="7432" width="5" customWidth="1"/>
    <col min="7433" max="7441" width="0" hidden="1" customWidth="1"/>
    <col min="7442" max="7444" width="8" customWidth="1"/>
    <col min="7445" max="7445" width="2.28515625" customWidth="1"/>
    <col min="7446" max="7447" width="8" customWidth="1"/>
    <col min="7673" max="7673" width="14.5703125" customWidth="1"/>
    <col min="7674" max="7688" width="5" customWidth="1"/>
    <col min="7689" max="7697" width="0" hidden="1" customWidth="1"/>
    <col min="7698" max="7700" width="8" customWidth="1"/>
    <col min="7701" max="7701" width="2.28515625" customWidth="1"/>
    <col min="7702" max="7703" width="8" customWidth="1"/>
    <col min="7929" max="7929" width="14.5703125" customWidth="1"/>
    <col min="7930" max="7944" width="5" customWidth="1"/>
    <col min="7945" max="7953" width="0" hidden="1" customWidth="1"/>
    <col min="7954" max="7956" width="8" customWidth="1"/>
    <col min="7957" max="7957" width="2.28515625" customWidth="1"/>
    <col min="7958" max="7959" width="8" customWidth="1"/>
    <col min="8185" max="8185" width="14.5703125" customWidth="1"/>
    <col min="8186" max="8200" width="5" customWidth="1"/>
    <col min="8201" max="8209" width="0" hidden="1" customWidth="1"/>
    <col min="8210" max="8212" width="8" customWidth="1"/>
    <col min="8213" max="8213" width="2.28515625" customWidth="1"/>
    <col min="8214" max="8215" width="8" customWidth="1"/>
    <col min="8441" max="8441" width="14.5703125" customWidth="1"/>
    <col min="8442" max="8456" width="5" customWidth="1"/>
    <col min="8457" max="8465" width="0" hidden="1" customWidth="1"/>
    <col min="8466" max="8468" width="8" customWidth="1"/>
    <col min="8469" max="8469" width="2.28515625" customWidth="1"/>
    <col min="8470" max="8471" width="8" customWidth="1"/>
    <col min="8697" max="8697" width="14.5703125" customWidth="1"/>
    <col min="8698" max="8712" width="5" customWidth="1"/>
    <col min="8713" max="8721" width="0" hidden="1" customWidth="1"/>
    <col min="8722" max="8724" width="8" customWidth="1"/>
    <col min="8725" max="8725" width="2.28515625" customWidth="1"/>
    <col min="8726" max="8727" width="8" customWidth="1"/>
    <col min="8953" max="8953" width="14.5703125" customWidth="1"/>
    <col min="8954" max="8968" width="5" customWidth="1"/>
    <col min="8969" max="8977" width="0" hidden="1" customWidth="1"/>
    <col min="8978" max="8980" width="8" customWidth="1"/>
    <col min="8981" max="8981" width="2.28515625" customWidth="1"/>
    <col min="8982" max="8983" width="8" customWidth="1"/>
    <col min="9209" max="9209" width="14.5703125" customWidth="1"/>
    <col min="9210" max="9224" width="5" customWidth="1"/>
    <col min="9225" max="9233" width="0" hidden="1" customWidth="1"/>
    <col min="9234" max="9236" width="8" customWidth="1"/>
    <col min="9237" max="9237" width="2.28515625" customWidth="1"/>
    <col min="9238" max="9239" width="8" customWidth="1"/>
    <col min="9465" max="9465" width="14.5703125" customWidth="1"/>
    <col min="9466" max="9480" width="5" customWidth="1"/>
    <col min="9481" max="9489" width="0" hidden="1" customWidth="1"/>
    <col min="9490" max="9492" width="8" customWidth="1"/>
    <col min="9493" max="9493" width="2.28515625" customWidth="1"/>
    <col min="9494" max="9495" width="8" customWidth="1"/>
    <col min="9721" max="9721" width="14.5703125" customWidth="1"/>
    <col min="9722" max="9736" width="5" customWidth="1"/>
    <col min="9737" max="9745" width="0" hidden="1" customWidth="1"/>
    <col min="9746" max="9748" width="8" customWidth="1"/>
    <col min="9749" max="9749" width="2.28515625" customWidth="1"/>
    <col min="9750" max="9751" width="8" customWidth="1"/>
    <col min="9977" max="9977" width="14.5703125" customWidth="1"/>
    <col min="9978" max="9992" width="5" customWidth="1"/>
    <col min="9993" max="10001" width="0" hidden="1" customWidth="1"/>
    <col min="10002" max="10004" width="8" customWidth="1"/>
    <col min="10005" max="10005" width="2.28515625" customWidth="1"/>
    <col min="10006" max="10007" width="8" customWidth="1"/>
    <col min="10233" max="10233" width="14.5703125" customWidth="1"/>
    <col min="10234" max="10248" width="5" customWidth="1"/>
    <col min="10249" max="10257" width="0" hidden="1" customWidth="1"/>
    <col min="10258" max="10260" width="8" customWidth="1"/>
    <col min="10261" max="10261" width="2.28515625" customWidth="1"/>
    <col min="10262" max="10263" width="8" customWidth="1"/>
    <col min="10489" max="10489" width="14.5703125" customWidth="1"/>
    <col min="10490" max="10504" width="5" customWidth="1"/>
    <col min="10505" max="10513" width="0" hidden="1" customWidth="1"/>
    <col min="10514" max="10516" width="8" customWidth="1"/>
    <col min="10517" max="10517" width="2.28515625" customWidth="1"/>
    <col min="10518" max="10519" width="8" customWidth="1"/>
    <col min="10745" max="10745" width="14.5703125" customWidth="1"/>
    <col min="10746" max="10760" width="5" customWidth="1"/>
    <col min="10761" max="10769" width="0" hidden="1" customWidth="1"/>
    <col min="10770" max="10772" width="8" customWidth="1"/>
    <col min="10773" max="10773" width="2.28515625" customWidth="1"/>
    <col min="10774" max="10775" width="8" customWidth="1"/>
    <col min="11001" max="11001" width="14.5703125" customWidth="1"/>
    <col min="11002" max="11016" width="5" customWidth="1"/>
    <col min="11017" max="11025" width="0" hidden="1" customWidth="1"/>
    <col min="11026" max="11028" width="8" customWidth="1"/>
    <col min="11029" max="11029" width="2.28515625" customWidth="1"/>
    <col min="11030" max="11031" width="8" customWidth="1"/>
    <col min="11257" max="11257" width="14.5703125" customWidth="1"/>
    <col min="11258" max="11272" width="5" customWidth="1"/>
    <col min="11273" max="11281" width="0" hidden="1" customWidth="1"/>
    <col min="11282" max="11284" width="8" customWidth="1"/>
    <col min="11285" max="11285" width="2.28515625" customWidth="1"/>
    <col min="11286" max="11287" width="8" customWidth="1"/>
    <col min="11513" max="11513" width="14.5703125" customWidth="1"/>
    <col min="11514" max="11528" width="5" customWidth="1"/>
    <col min="11529" max="11537" width="0" hidden="1" customWidth="1"/>
    <col min="11538" max="11540" width="8" customWidth="1"/>
    <col min="11541" max="11541" width="2.28515625" customWidth="1"/>
    <col min="11542" max="11543" width="8" customWidth="1"/>
    <col min="11769" max="11769" width="14.5703125" customWidth="1"/>
    <col min="11770" max="11784" width="5" customWidth="1"/>
    <col min="11785" max="11793" width="0" hidden="1" customWidth="1"/>
    <col min="11794" max="11796" width="8" customWidth="1"/>
    <col min="11797" max="11797" width="2.28515625" customWidth="1"/>
    <col min="11798" max="11799" width="8" customWidth="1"/>
    <col min="12025" max="12025" width="14.5703125" customWidth="1"/>
    <col min="12026" max="12040" width="5" customWidth="1"/>
    <col min="12041" max="12049" width="0" hidden="1" customWidth="1"/>
    <col min="12050" max="12052" width="8" customWidth="1"/>
    <col min="12053" max="12053" width="2.28515625" customWidth="1"/>
    <col min="12054" max="12055" width="8" customWidth="1"/>
    <col min="12281" max="12281" width="14.5703125" customWidth="1"/>
    <col min="12282" max="12296" width="5" customWidth="1"/>
    <col min="12297" max="12305" width="0" hidden="1" customWidth="1"/>
    <col min="12306" max="12308" width="8" customWidth="1"/>
    <col min="12309" max="12309" width="2.28515625" customWidth="1"/>
    <col min="12310" max="12311" width="8" customWidth="1"/>
    <col min="12537" max="12537" width="14.5703125" customWidth="1"/>
    <col min="12538" max="12552" width="5" customWidth="1"/>
    <col min="12553" max="12561" width="0" hidden="1" customWidth="1"/>
    <col min="12562" max="12564" width="8" customWidth="1"/>
    <col min="12565" max="12565" width="2.28515625" customWidth="1"/>
    <col min="12566" max="12567" width="8" customWidth="1"/>
    <col min="12793" max="12793" width="14.5703125" customWidth="1"/>
    <col min="12794" max="12808" width="5" customWidth="1"/>
    <col min="12809" max="12817" width="0" hidden="1" customWidth="1"/>
    <col min="12818" max="12820" width="8" customWidth="1"/>
    <col min="12821" max="12821" width="2.28515625" customWidth="1"/>
    <col min="12822" max="12823" width="8" customWidth="1"/>
    <col min="13049" max="13049" width="14.5703125" customWidth="1"/>
    <col min="13050" max="13064" width="5" customWidth="1"/>
    <col min="13065" max="13073" width="0" hidden="1" customWidth="1"/>
    <col min="13074" max="13076" width="8" customWidth="1"/>
    <col min="13077" max="13077" width="2.28515625" customWidth="1"/>
    <col min="13078" max="13079" width="8" customWidth="1"/>
    <col min="13305" max="13305" width="14.5703125" customWidth="1"/>
    <col min="13306" max="13320" width="5" customWidth="1"/>
    <col min="13321" max="13329" width="0" hidden="1" customWidth="1"/>
    <col min="13330" max="13332" width="8" customWidth="1"/>
    <col min="13333" max="13333" width="2.28515625" customWidth="1"/>
    <col min="13334" max="13335" width="8" customWidth="1"/>
    <col min="13561" max="13561" width="14.5703125" customWidth="1"/>
    <col min="13562" max="13576" width="5" customWidth="1"/>
    <col min="13577" max="13585" width="0" hidden="1" customWidth="1"/>
    <col min="13586" max="13588" width="8" customWidth="1"/>
    <col min="13589" max="13589" width="2.28515625" customWidth="1"/>
    <col min="13590" max="13591" width="8" customWidth="1"/>
    <col min="13817" max="13817" width="14.5703125" customWidth="1"/>
    <col min="13818" max="13832" width="5" customWidth="1"/>
    <col min="13833" max="13841" width="0" hidden="1" customWidth="1"/>
    <col min="13842" max="13844" width="8" customWidth="1"/>
    <col min="13845" max="13845" width="2.28515625" customWidth="1"/>
    <col min="13846" max="13847" width="8" customWidth="1"/>
    <col min="14073" max="14073" width="14.5703125" customWidth="1"/>
    <col min="14074" max="14088" width="5" customWidth="1"/>
    <col min="14089" max="14097" width="0" hidden="1" customWidth="1"/>
    <col min="14098" max="14100" width="8" customWidth="1"/>
    <col min="14101" max="14101" width="2.28515625" customWidth="1"/>
    <col min="14102" max="14103" width="8" customWidth="1"/>
    <col min="14329" max="14329" width="14.5703125" customWidth="1"/>
    <col min="14330" max="14344" width="5" customWidth="1"/>
    <col min="14345" max="14353" width="0" hidden="1" customWidth="1"/>
    <col min="14354" max="14356" width="8" customWidth="1"/>
    <col min="14357" max="14357" width="2.28515625" customWidth="1"/>
    <col min="14358" max="14359" width="8" customWidth="1"/>
    <col min="14585" max="14585" width="14.5703125" customWidth="1"/>
    <col min="14586" max="14600" width="5" customWidth="1"/>
    <col min="14601" max="14609" width="0" hidden="1" customWidth="1"/>
    <col min="14610" max="14612" width="8" customWidth="1"/>
    <col min="14613" max="14613" width="2.28515625" customWidth="1"/>
    <col min="14614" max="14615" width="8" customWidth="1"/>
    <col min="14841" max="14841" width="14.5703125" customWidth="1"/>
    <col min="14842" max="14856" width="5" customWidth="1"/>
    <col min="14857" max="14865" width="0" hidden="1" customWidth="1"/>
    <col min="14866" max="14868" width="8" customWidth="1"/>
    <col min="14869" max="14869" width="2.28515625" customWidth="1"/>
    <col min="14870" max="14871" width="8" customWidth="1"/>
    <col min="15097" max="15097" width="14.5703125" customWidth="1"/>
    <col min="15098" max="15112" width="5" customWidth="1"/>
    <col min="15113" max="15121" width="0" hidden="1" customWidth="1"/>
    <col min="15122" max="15124" width="8" customWidth="1"/>
    <col min="15125" max="15125" width="2.28515625" customWidth="1"/>
    <col min="15126" max="15127" width="8" customWidth="1"/>
    <col min="15353" max="15353" width="14.5703125" customWidth="1"/>
    <col min="15354" max="15368" width="5" customWidth="1"/>
    <col min="15369" max="15377" width="0" hidden="1" customWidth="1"/>
    <col min="15378" max="15380" width="8" customWidth="1"/>
    <col min="15381" max="15381" width="2.28515625" customWidth="1"/>
    <col min="15382" max="15383" width="8" customWidth="1"/>
    <col min="15609" max="15609" width="14.5703125" customWidth="1"/>
    <col min="15610" max="15624" width="5" customWidth="1"/>
    <col min="15625" max="15633" width="0" hidden="1" customWidth="1"/>
    <col min="15634" max="15636" width="8" customWidth="1"/>
    <col min="15637" max="15637" width="2.28515625" customWidth="1"/>
    <col min="15638" max="15639" width="8" customWidth="1"/>
    <col min="15865" max="15865" width="14.5703125" customWidth="1"/>
    <col min="15866" max="15880" width="5" customWidth="1"/>
    <col min="15881" max="15889" width="0" hidden="1" customWidth="1"/>
    <col min="15890" max="15892" width="8" customWidth="1"/>
    <col min="15893" max="15893" width="2.28515625" customWidth="1"/>
    <col min="15894" max="15895" width="8" customWidth="1"/>
    <col min="16121" max="16121" width="14.5703125" customWidth="1"/>
    <col min="16122" max="16136" width="5" customWidth="1"/>
    <col min="16137" max="16145" width="0" hidden="1" customWidth="1"/>
    <col min="16146" max="16148" width="8" customWidth="1"/>
    <col min="16149" max="16149" width="2.28515625" customWidth="1"/>
    <col min="16150" max="16151" width="8" customWidth="1"/>
  </cols>
  <sheetData>
    <row r="1" spans="1:23" x14ac:dyDescent="0.25">
      <c r="A1" s="157"/>
      <c r="B1" s="158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55" t="s">
        <v>57</v>
      </c>
      <c r="S1" s="150" t="s">
        <v>56</v>
      </c>
      <c r="T1" s="150" t="s">
        <v>55</v>
      </c>
      <c r="U1" s="150"/>
      <c r="V1" s="150"/>
      <c r="W1" s="151"/>
    </row>
    <row r="2" spans="1:23" ht="15.75" thickBot="1" x14ac:dyDescent="0.3">
      <c r="A2" s="159"/>
      <c r="B2" s="160"/>
      <c r="C2" s="154" t="str">
        <f>B3</f>
        <v>Valmez A</v>
      </c>
      <c r="D2" s="152"/>
      <c r="E2" s="153"/>
      <c r="F2" s="154" t="str">
        <f>B4</f>
        <v>SMS A</v>
      </c>
      <c r="G2" s="152"/>
      <c r="H2" s="153"/>
      <c r="I2" s="154" t="str">
        <f>B5</f>
        <v>Bílovec A</v>
      </c>
      <c r="J2" s="152"/>
      <c r="K2" s="153"/>
      <c r="L2" s="154" t="str">
        <f>B6</f>
        <v>Ostraváček A</v>
      </c>
      <c r="M2" s="152"/>
      <c r="N2" s="153"/>
      <c r="O2" s="154" t="str">
        <f>B7</f>
        <v>Kunčice A</v>
      </c>
      <c r="P2" s="152"/>
      <c r="Q2" s="153"/>
      <c r="R2" s="156"/>
      <c r="S2" s="152"/>
      <c r="T2" s="152"/>
      <c r="U2" s="152"/>
      <c r="V2" s="152"/>
      <c r="W2" s="153"/>
    </row>
    <row r="3" spans="1:23" ht="21" x14ac:dyDescent="0.25">
      <c r="A3" s="67" t="s">
        <v>53</v>
      </c>
      <c r="B3" s="29" t="s">
        <v>65</v>
      </c>
      <c r="C3" s="131"/>
      <c r="D3" s="130"/>
      <c r="E3" s="129"/>
      <c r="F3" s="62">
        <v>13</v>
      </c>
      <c r="G3" s="61" t="s">
        <v>46</v>
      </c>
      <c r="H3" s="57">
        <v>3</v>
      </c>
      <c r="I3" s="62">
        <v>5</v>
      </c>
      <c r="J3" s="61" t="s">
        <v>46</v>
      </c>
      <c r="K3" s="57">
        <v>1</v>
      </c>
      <c r="L3" s="62">
        <v>7</v>
      </c>
      <c r="M3" s="61" t="s">
        <v>46</v>
      </c>
      <c r="N3" s="57">
        <v>4</v>
      </c>
      <c r="O3" s="62">
        <v>4</v>
      </c>
      <c r="P3" s="61" t="s">
        <v>46</v>
      </c>
      <c r="Q3" s="57">
        <v>1</v>
      </c>
      <c r="R3" s="60">
        <f>SUM(IF(C3&gt;E3,1,0),IF(F3&gt;H3,1,0),IF(I3&gt;K3,1,0),IF(L3&gt;N3,1,0),IF(O3&gt;Q3,1,0))</f>
        <v>4</v>
      </c>
      <c r="S3" s="128" t="s">
        <v>72</v>
      </c>
      <c r="T3" s="58">
        <f>C3+F3+I3+L3+O3</f>
        <v>29</v>
      </c>
      <c r="U3" s="58" t="s">
        <v>46</v>
      </c>
      <c r="V3" s="58">
        <f>H3+K3+N3+Q3+E3</f>
        <v>9</v>
      </c>
      <c r="W3" s="57">
        <f>T3/V3</f>
        <v>3.2222222222222223</v>
      </c>
    </row>
    <row r="4" spans="1:23" ht="21" x14ac:dyDescent="0.25">
      <c r="A4" s="53" t="s">
        <v>51</v>
      </c>
      <c r="B4" s="29" t="s">
        <v>134</v>
      </c>
      <c r="C4" s="52">
        <f>H3</f>
        <v>3</v>
      </c>
      <c r="D4" s="51" t="s">
        <v>46</v>
      </c>
      <c r="E4" s="50">
        <f>F3</f>
        <v>13</v>
      </c>
      <c r="F4" s="127"/>
      <c r="G4" s="126"/>
      <c r="H4" s="125"/>
      <c r="I4" s="46">
        <v>1</v>
      </c>
      <c r="J4" s="45" t="s">
        <v>46</v>
      </c>
      <c r="K4" s="42">
        <v>15</v>
      </c>
      <c r="L4" s="46">
        <v>4</v>
      </c>
      <c r="M4" s="45" t="s">
        <v>46</v>
      </c>
      <c r="N4" s="42">
        <v>9</v>
      </c>
      <c r="O4" s="46">
        <v>3</v>
      </c>
      <c r="P4" s="45" t="s">
        <v>46</v>
      </c>
      <c r="Q4" s="42">
        <v>5</v>
      </c>
      <c r="R4" s="44">
        <f>SUM(IF(C4&gt;E4,1,0),IF(F4&gt;H4,1,0),IF(I4&gt;K4,1,0),IF(L4&gt;N4,1,0),IF(O4&gt;Q4,1,0))</f>
        <v>0</v>
      </c>
      <c r="S4" s="91" t="s">
        <v>76</v>
      </c>
      <c r="T4" s="29">
        <f>C4+F4+I4+L4+O4</f>
        <v>11</v>
      </c>
      <c r="U4" s="29" t="s">
        <v>46</v>
      </c>
      <c r="V4" s="29">
        <f>H4+K4+N4+Q4+E4</f>
        <v>42</v>
      </c>
      <c r="W4" s="42">
        <f>T4/V4</f>
        <v>0.26190476190476192</v>
      </c>
    </row>
    <row r="5" spans="1:23" ht="21" x14ac:dyDescent="0.25">
      <c r="A5" s="53" t="s">
        <v>49</v>
      </c>
      <c r="B5" s="29" t="s">
        <v>142</v>
      </c>
      <c r="C5" s="52">
        <f>K3</f>
        <v>1</v>
      </c>
      <c r="D5" s="51" t="s">
        <v>46</v>
      </c>
      <c r="E5" s="50">
        <f>I3</f>
        <v>5</v>
      </c>
      <c r="F5" s="52">
        <f>K4</f>
        <v>15</v>
      </c>
      <c r="G5" s="51" t="s">
        <v>46</v>
      </c>
      <c r="H5" s="50">
        <f>I4</f>
        <v>1</v>
      </c>
      <c r="I5" s="127"/>
      <c r="J5" s="126"/>
      <c r="K5" s="125"/>
      <c r="L5" s="46">
        <v>6</v>
      </c>
      <c r="M5" s="45" t="s">
        <v>46</v>
      </c>
      <c r="N5" s="42">
        <v>10</v>
      </c>
      <c r="O5" s="46">
        <v>5</v>
      </c>
      <c r="P5" s="45" t="s">
        <v>46</v>
      </c>
      <c r="Q5" s="42">
        <v>4</v>
      </c>
      <c r="R5" s="44">
        <f>SUM(IF(C5&gt;E5,1,0),IF(F5&gt;H5,1,0),IF(I5&gt;K5,1,0),IF(L5&gt;N5,1,0),IF(O5&gt;Q5,1,0))</f>
        <v>2</v>
      </c>
      <c r="S5" s="91" t="s">
        <v>70</v>
      </c>
      <c r="T5" s="29">
        <f>C5+F5+I5+L5+O5</f>
        <v>27</v>
      </c>
      <c r="U5" s="29" t="s">
        <v>46</v>
      </c>
      <c r="V5" s="29">
        <f>H5+K5+N5+Q5+E5</f>
        <v>20</v>
      </c>
      <c r="W5" s="42">
        <f>T5/V5</f>
        <v>1.35</v>
      </c>
    </row>
    <row r="6" spans="1:23" ht="21" x14ac:dyDescent="0.25">
      <c r="A6" s="53" t="s">
        <v>47</v>
      </c>
      <c r="B6" s="29" t="s">
        <v>158</v>
      </c>
      <c r="C6" s="52">
        <f>N3</f>
        <v>4</v>
      </c>
      <c r="D6" s="51" t="s">
        <v>46</v>
      </c>
      <c r="E6" s="50">
        <f>L3</f>
        <v>7</v>
      </c>
      <c r="F6" s="52">
        <f>N4</f>
        <v>9</v>
      </c>
      <c r="G6" s="51" t="s">
        <v>46</v>
      </c>
      <c r="H6" s="50">
        <f>L4</f>
        <v>4</v>
      </c>
      <c r="I6" s="52">
        <f>N5</f>
        <v>10</v>
      </c>
      <c r="J6" s="51" t="s">
        <v>46</v>
      </c>
      <c r="K6" s="50">
        <f>L5</f>
        <v>6</v>
      </c>
      <c r="L6" s="127"/>
      <c r="M6" s="126"/>
      <c r="N6" s="125"/>
      <c r="O6" s="46">
        <v>5</v>
      </c>
      <c r="P6" s="45" t="s">
        <v>46</v>
      </c>
      <c r="Q6" s="42">
        <v>6</v>
      </c>
      <c r="R6" s="44">
        <f>SUM(IF(C6&gt;E6,1,0),IF(F6&gt;H6,1,0),IF(I6&gt;K6,1,0),IF(L6&gt;N6,1,0),IF(O6&gt;Q6,1,0))</f>
        <v>2</v>
      </c>
      <c r="S6" s="91" t="s">
        <v>78</v>
      </c>
      <c r="T6" s="29">
        <f>C6+F6+I6+L6+O6</f>
        <v>28</v>
      </c>
      <c r="U6" s="29" t="s">
        <v>46</v>
      </c>
      <c r="V6" s="29">
        <f>H6+K6+N6+Q6+E6</f>
        <v>23</v>
      </c>
      <c r="W6" s="42">
        <f>T6/V6</f>
        <v>1.2173913043478262</v>
      </c>
    </row>
    <row r="7" spans="1:23" ht="21.75" thickBot="1" x14ac:dyDescent="0.3">
      <c r="A7" s="41" t="s">
        <v>64</v>
      </c>
      <c r="B7" s="29" t="s">
        <v>157</v>
      </c>
      <c r="C7" s="40">
        <f>Q3</f>
        <v>1</v>
      </c>
      <c r="D7" s="39" t="s">
        <v>46</v>
      </c>
      <c r="E7" s="38">
        <f>O3</f>
        <v>4</v>
      </c>
      <c r="F7" s="40">
        <f>Q4</f>
        <v>5</v>
      </c>
      <c r="G7" s="39" t="s">
        <v>46</v>
      </c>
      <c r="H7" s="38">
        <f>O4</f>
        <v>3</v>
      </c>
      <c r="I7" s="40">
        <f>Q5</f>
        <v>4</v>
      </c>
      <c r="J7" s="39" t="s">
        <v>46</v>
      </c>
      <c r="K7" s="38">
        <f>O5</f>
        <v>5</v>
      </c>
      <c r="L7" s="40">
        <f>Q6</f>
        <v>6</v>
      </c>
      <c r="M7" s="39" t="s">
        <v>46</v>
      </c>
      <c r="N7" s="38">
        <f>O6</f>
        <v>5</v>
      </c>
      <c r="O7" s="124"/>
      <c r="P7" s="123"/>
      <c r="Q7" s="122"/>
      <c r="R7" s="34">
        <f>SUM(IF(C7&gt;E7,1,0),IF(F7&gt;H7,1,0),IF(I7&gt;K7,1,0),IF(L7&gt;N7,1,0),IF(O7&gt;Q7,1,0))</f>
        <v>2</v>
      </c>
      <c r="S7" s="83" t="s">
        <v>80</v>
      </c>
      <c r="T7" s="32">
        <f>C7+F7+I7+L7+O7</f>
        <v>16</v>
      </c>
      <c r="U7" s="32" t="s">
        <v>46</v>
      </c>
      <c r="V7" s="32">
        <f>H7+K7+N7+Q7+E7</f>
        <v>17</v>
      </c>
      <c r="W7" s="31">
        <f>T7/V7</f>
        <v>0.94117647058823528</v>
      </c>
    </row>
    <row r="8" spans="1:23" x14ac:dyDescent="0.25">
      <c r="B8" s="121"/>
    </row>
  </sheetData>
  <mergeCells count="14">
    <mergeCell ref="A1:B2"/>
    <mergeCell ref="C1:E1"/>
    <mergeCell ref="F1:H1"/>
    <mergeCell ref="I1:K1"/>
    <mergeCell ref="L1:N1"/>
    <mergeCell ref="S1:S2"/>
    <mergeCell ref="T1:W2"/>
    <mergeCell ref="C2:E2"/>
    <mergeCell ref="F2:H2"/>
    <mergeCell ref="I2:K2"/>
    <mergeCell ref="L2:N2"/>
    <mergeCell ref="O2:Q2"/>
    <mergeCell ref="O1:Q1"/>
    <mergeCell ref="R1:R2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S6" sqref="S6"/>
    </sheetView>
  </sheetViews>
  <sheetFormatPr defaultRowHeight="15" x14ac:dyDescent="0.25"/>
  <cols>
    <col min="2" max="2" width="14.5703125" customWidth="1"/>
    <col min="3" max="17" width="5" customWidth="1"/>
    <col min="18" max="20" width="8" customWidth="1"/>
    <col min="21" max="21" width="2.28515625" customWidth="1"/>
    <col min="22" max="22" width="8" customWidth="1"/>
    <col min="23" max="23" width="12.42578125" customWidth="1"/>
    <col min="249" max="249" width="14.5703125" customWidth="1"/>
    <col min="250" max="264" width="5" customWidth="1"/>
    <col min="265" max="273" width="0" hidden="1" customWidth="1"/>
    <col min="274" max="276" width="8" customWidth="1"/>
    <col min="277" max="277" width="2.28515625" customWidth="1"/>
    <col min="278" max="279" width="8" customWidth="1"/>
    <col min="505" max="505" width="14.5703125" customWidth="1"/>
    <col min="506" max="520" width="5" customWidth="1"/>
    <col min="521" max="529" width="0" hidden="1" customWidth="1"/>
    <col min="530" max="532" width="8" customWidth="1"/>
    <col min="533" max="533" width="2.28515625" customWidth="1"/>
    <col min="534" max="535" width="8" customWidth="1"/>
    <col min="761" max="761" width="14.5703125" customWidth="1"/>
    <col min="762" max="776" width="5" customWidth="1"/>
    <col min="777" max="785" width="0" hidden="1" customWidth="1"/>
    <col min="786" max="788" width="8" customWidth="1"/>
    <col min="789" max="789" width="2.28515625" customWidth="1"/>
    <col min="790" max="791" width="8" customWidth="1"/>
    <col min="1017" max="1017" width="14.5703125" customWidth="1"/>
    <col min="1018" max="1032" width="5" customWidth="1"/>
    <col min="1033" max="1041" width="0" hidden="1" customWidth="1"/>
    <col min="1042" max="1044" width="8" customWidth="1"/>
    <col min="1045" max="1045" width="2.28515625" customWidth="1"/>
    <col min="1046" max="1047" width="8" customWidth="1"/>
    <col min="1273" max="1273" width="14.5703125" customWidth="1"/>
    <col min="1274" max="1288" width="5" customWidth="1"/>
    <col min="1289" max="1297" width="0" hidden="1" customWidth="1"/>
    <col min="1298" max="1300" width="8" customWidth="1"/>
    <col min="1301" max="1301" width="2.28515625" customWidth="1"/>
    <col min="1302" max="1303" width="8" customWidth="1"/>
    <col min="1529" max="1529" width="14.5703125" customWidth="1"/>
    <col min="1530" max="1544" width="5" customWidth="1"/>
    <col min="1545" max="1553" width="0" hidden="1" customWidth="1"/>
    <col min="1554" max="1556" width="8" customWidth="1"/>
    <col min="1557" max="1557" width="2.28515625" customWidth="1"/>
    <col min="1558" max="1559" width="8" customWidth="1"/>
    <col min="1785" max="1785" width="14.5703125" customWidth="1"/>
    <col min="1786" max="1800" width="5" customWidth="1"/>
    <col min="1801" max="1809" width="0" hidden="1" customWidth="1"/>
    <col min="1810" max="1812" width="8" customWidth="1"/>
    <col min="1813" max="1813" width="2.28515625" customWidth="1"/>
    <col min="1814" max="1815" width="8" customWidth="1"/>
    <col min="2041" max="2041" width="14.5703125" customWidth="1"/>
    <col min="2042" max="2056" width="5" customWidth="1"/>
    <col min="2057" max="2065" width="0" hidden="1" customWidth="1"/>
    <col min="2066" max="2068" width="8" customWidth="1"/>
    <col min="2069" max="2069" width="2.28515625" customWidth="1"/>
    <col min="2070" max="2071" width="8" customWidth="1"/>
    <col min="2297" max="2297" width="14.5703125" customWidth="1"/>
    <col min="2298" max="2312" width="5" customWidth="1"/>
    <col min="2313" max="2321" width="0" hidden="1" customWidth="1"/>
    <col min="2322" max="2324" width="8" customWidth="1"/>
    <col min="2325" max="2325" width="2.28515625" customWidth="1"/>
    <col min="2326" max="2327" width="8" customWidth="1"/>
    <col min="2553" max="2553" width="14.5703125" customWidth="1"/>
    <col min="2554" max="2568" width="5" customWidth="1"/>
    <col min="2569" max="2577" width="0" hidden="1" customWidth="1"/>
    <col min="2578" max="2580" width="8" customWidth="1"/>
    <col min="2581" max="2581" width="2.28515625" customWidth="1"/>
    <col min="2582" max="2583" width="8" customWidth="1"/>
    <col min="2809" max="2809" width="14.5703125" customWidth="1"/>
    <col min="2810" max="2824" width="5" customWidth="1"/>
    <col min="2825" max="2833" width="0" hidden="1" customWidth="1"/>
    <col min="2834" max="2836" width="8" customWidth="1"/>
    <col min="2837" max="2837" width="2.28515625" customWidth="1"/>
    <col min="2838" max="2839" width="8" customWidth="1"/>
    <col min="3065" max="3065" width="14.5703125" customWidth="1"/>
    <col min="3066" max="3080" width="5" customWidth="1"/>
    <col min="3081" max="3089" width="0" hidden="1" customWidth="1"/>
    <col min="3090" max="3092" width="8" customWidth="1"/>
    <col min="3093" max="3093" width="2.28515625" customWidth="1"/>
    <col min="3094" max="3095" width="8" customWidth="1"/>
    <col min="3321" max="3321" width="14.5703125" customWidth="1"/>
    <col min="3322" max="3336" width="5" customWidth="1"/>
    <col min="3337" max="3345" width="0" hidden="1" customWidth="1"/>
    <col min="3346" max="3348" width="8" customWidth="1"/>
    <col min="3349" max="3349" width="2.28515625" customWidth="1"/>
    <col min="3350" max="3351" width="8" customWidth="1"/>
    <col min="3577" max="3577" width="14.5703125" customWidth="1"/>
    <col min="3578" max="3592" width="5" customWidth="1"/>
    <col min="3593" max="3601" width="0" hidden="1" customWidth="1"/>
    <col min="3602" max="3604" width="8" customWidth="1"/>
    <col min="3605" max="3605" width="2.28515625" customWidth="1"/>
    <col min="3606" max="3607" width="8" customWidth="1"/>
    <col min="3833" max="3833" width="14.5703125" customWidth="1"/>
    <col min="3834" max="3848" width="5" customWidth="1"/>
    <col min="3849" max="3857" width="0" hidden="1" customWidth="1"/>
    <col min="3858" max="3860" width="8" customWidth="1"/>
    <col min="3861" max="3861" width="2.28515625" customWidth="1"/>
    <col min="3862" max="3863" width="8" customWidth="1"/>
    <col min="4089" max="4089" width="14.5703125" customWidth="1"/>
    <col min="4090" max="4104" width="5" customWidth="1"/>
    <col min="4105" max="4113" width="0" hidden="1" customWidth="1"/>
    <col min="4114" max="4116" width="8" customWidth="1"/>
    <col min="4117" max="4117" width="2.28515625" customWidth="1"/>
    <col min="4118" max="4119" width="8" customWidth="1"/>
    <col min="4345" max="4345" width="14.5703125" customWidth="1"/>
    <col min="4346" max="4360" width="5" customWidth="1"/>
    <col min="4361" max="4369" width="0" hidden="1" customWidth="1"/>
    <col min="4370" max="4372" width="8" customWidth="1"/>
    <col min="4373" max="4373" width="2.28515625" customWidth="1"/>
    <col min="4374" max="4375" width="8" customWidth="1"/>
    <col min="4601" max="4601" width="14.5703125" customWidth="1"/>
    <col min="4602" max="4616" width="5" customWidth="1"/>
    <col min="4617" max="4625" width="0" hidden="1" customWidth="1"/>
    <col min="4626" max="4628" width="8" customWidth="1"/>
    <col min="4629" max="4629" width="2.28515625" customWidth="1"/>
    <col min="4630" max="4631" width="8" customWidth="1"/>
    <col min="4857" max="4857" width="14.5703125" customWidth="1"/>
    <col min="4858" max="4872" width="5" customWidth="1"/>
    <col min="4873" max="4881" width="0" hidden="1" customWidth="1"/>
    <col min="4882" max="4884" width="8" customWidth="1"/>
    <col min="4885" max="4885" width="2.28515625" customWidth="1"/>
    <col min="4886" max="4887" width="8" customWidth="1"/>
    <col min="5113" max="5113" width="14.5703125" customWidth="1"/>
    <col min="5114" max="5128" width="5" customWidth="1"/>
    <col min="5129" max="5137" width="0" hidden="1" customWidth="1"/>
    <col min="5138" max="5140" width="8" customWidth="1"/>
    <col min="5141" max="5141" width="2.28515625" customWidth="1"/>
    <col min="5142" max="5143" width="8" customWidth="1"/>
    <col min="5369" max="5369" width="14.5703125" customWidth="1"/>
    <col min="5370" max="5384" width="5" customWidth="1"/>
    <col min="5385" max="5393" width="0" hidden="1" customWidth="1"/>
    <col min="5394" max="5396" width="8" customWidth="1"/>
    <col min="5397" max="5397" width="2.28515625" customWidth="1"/>
    <col min="5398" max="5399" width="8" customWidth="1"/>
    <col min="5625" max="5625" width="14.5703125" customWidth="1"/>
    <col min="5626" max="5640" width="5" customWidth="1"/>
    <col min="5641" max="5649" width="0" hidden="1" customWidth="1"/>
    <col min="5650" max="5652" width="8" customWidth="1"/>
    <col min="5653" max="5653" width="2.28515625" customWidth="1"/>
    <col min="5654" max="5655" width="8" customWidth="1"/>
    <col min="5881" max="5881" width="14.5703125" customWidth="1"/>
    <col min="5882" max="5896" width="5" customWidth="1"/>
    <col min="5897" max="5905" width="0" hidden="1" customWidth="1"/>
    <col min="5906" max="5908" width="8" customWidth="1"/>
    <col min="5909" max="5909" width="2.28515625" customWidth="1"/>
    <col min="5910" max="5911" width="8" customWidth="1"/>
    <col min="6137" max="6137" width="14.5703125" customWidth="1"/>
    <col min="6138" max="6152" width="5" customWidth="1"/>
    <col min="6153" max="6161" width="0" hidden="1" customWidth="1"/>
    <col min="6162" max="6164" width="8" customWidth="1"/>
    <col min="6165" max="6165" width="2.28515625" customWidth="1"/>
    <col min="6166" max="6167" width="8" customWidth="1"/>
    <col min="6393" max="6393" width="14.5703125" customWidth="1"/>
    <col min="6394" max="6408" width="5" customWidth="1"/>
    <col min="6409" max="6417" width="0" hidden="1" customWidth="1"/>
    <col min="6418" max="6420" width="8" customWidth="1"/>
    <col min="6421" max="6421" width="2.28515625" customWidth="1"/>
    <col min="6422" max="6423" width="8" customWidth="1"/>
    <col min="6649" max="6649" width="14.5703125" customWidth="1"/>
    <col min="6650" max="6664" width="5" customWidth="1"/>
    <col min="6665" max="6673" width="0" hidden="1" customWidth="1"/>
    <col min="6674" max="6676" width="8" customWidth="1"/>
    <col min="6677" max="6677" width="2.28515625" customWidth="1"/>
    <col min="6678" max="6679" width="8" customWidth="1"/>
    <col min="6905" max="6905" width="14.5703125" customWidth="1"/>
    <col min="6906" max="6920" width="5" customWidth="1"/>
    <col min="6921" max="6929" width="0" hidden="1" customWidth="1"/>
    <col min="6930" max="6932" width="8" customWidth="1"/>
    <col min="6933" max="6933" width="2.28515625" customWidth="1"/>
    <col min="6934" max="6935" width="8" customWidth="1"/>
    <col min="7161" max="7161" width="14.5703125" customWidth="1"/>
    <col min="7162" max="7176" width="5" customWidth="1"/>
    <col min="7177" max="7185" width="0" hidden="1" customWidth="1"/>
    <col min="7186" max="7188" width="8" customWidth="1"/>
    <col min="7189" max="7189" width="2.28515625" customWidth="1"/>
    <col min="7190" max="7191" width="8" customWidth="1"/>
    <col min="7417" max="7417" width="14.5703125" customWidth="1"/>
    <col min="7418" max="7432" width="5" customWidth="1"/>
    <col min="7433" max="7441" width="0" hidden="1" customWidth="1"/>
    <col min="7442" max="7444" width="8" customWidth="1"/>
    <col min="7445" max="7445" width="2.28515625" customWidth="1"/>
    <col min="7446" max="7447" width="8" customWidth="1"/>
    <col min="7673" max="7673" width="14.5703125" customWidth="1"/>
    <col min="7674" max="7688" width="5" customWidth="1"/>
    <col min="7689" max="7697" width="0" hidden="1" customWidth="1"/>
    <col min="7698" max="7700" width="8" customWidth="1"/>
    <col min="7701" max="7701" width="2.28515625" customWidth="1"/>
    <col min="7702" max="7703" width="8" customWidth="1"/>
    <col min="7929" max="7929" width="14.5703125" customWidth="1"/>
    <col min="7930" max="7944" width="5" customWidth="1"/>
    <col min="7945" max="7953" width="0" hidden="1" customWidth="1"/>
    <col min="7954" max="7956" width="8" customWidth="1"/>
    <col min="7957" max="7957" width="2.28515625" customWidth="1"/>
    <col min="7958" max="7959" width="8" customWidth="1"/>
    <col min="8185" max="8185" width="14.5703125" customWidth="1"/>
    <col min="8186" max="8200" width="5" customWidth="1"/>
    <col min="8201" max="8209" width="0" hidden="1" customWidth="1"/>
    <col min="8210" max="8212" width="8" customWidth="1"/>
    <col min="8213" max="8213" width="2.28515625" customWidth="1"/>
    <col min="8214" max="8215" width="8" customWidth="1"/>
    <col min="8441" max="8441" width="14.5703125" customWidth="1"/>
    <col min="8442" max="8456" width="5" customWidth="1"/>
    <col min="8457" max="8465" width="0" hidden="1" customWidth="1"/>
    <col min="8466" max="8468" width="8" customWidth="1"/>
    <col min="8469" max="8469" width="2.28515625" customWidth="1"/>
    <col min="8470" max="8471" width="8" customWidth="1"/>
    <col min="8697" max="8697" width="14.5703125" customWidth="1"/>
    <col min="8698" max="8712" width="5" customWidth="1"/>
    <col min="8713" max="8721" width="0" hidden="1" customWidth="1"/>
    <col min="8722" max="8724" width="8" customWidth="1"/>
    <col min="8725" max="8725" width="2.28515625" customWidth="1"/>
    <col min="8726" max="8727" width="8" customWidth="1"/>
    <col min="8953" max="8953" width="14.5703125" customWidth="1"/>
    <col min="8954" max="8968" width="5" customWidth="1"/>
    <col min="8969" max="8977" width="0" hidden="1" customWidth="1"/>
    <col min="8978" max="8980" width="8" customWidth="1"/>
    <col min="8981" max="8981" width="2.28515625" customWidth="1"/>
    <col min="8982" max="8983" width="8" customWidth="1"/>
    <col min="9209" max="9209" width="14.5703125" customWidth="1"/>
    <col min="9210" max="9224" width="5" customWidth="1"/>
    <col min="9225" max="9233" width="0" hidden="1" customWidth="1"/>
    <col min="9234" max="9236" width="8" customWidth="1"/>
    <col min="9237" max="9237" width="2.28515625" customWidth="1"/>
    <col min="9238" max="9239" width="8" customWidth="1"/>
    <col min="9465" max="9465" width="14.5703125" customWidth="1"/>
    <col min="9466" max="9480" width="5" customWidth="1"/>
    <col min="9481" max="9489" width="0" hidden="1" customWidth="1"/>
    <col min="9490" max="9492" width="8" customWidth="1"/>
    <col min="9493" max="9493" width="2.28515625" customWidth="1"/>
    <col min="9494" max="9495" width="8" customWidth="1"/>
    <col min="9721" max="9721" width="14.5703125" customWidth="1"/>
    <col min="9722" max="9736" width="5" customWidth="1"/>
    <col min="9737" max="9745" width="0" hidden="1" customWidth="1"/>
    <col min="9746" max="9748" width="8" customWidth="1"/>
    <col min="9749" max="9749" width="2.28515625" customWidth="1"/>
    <col min="9750" max="9751" width="8" customWidth="1"/>
    <col min="9977" max="9977" width="14.5703125" customWidth="1"/>
    <col min="9978" max="9992" width="5" customWidth="1"/>
    <col min="9993" max="10001" width="0" hidden="1" customWidth="1"/>
    <col min="10002" max="10004" width="8" customWidth="1"/>
    <col min="10005" max="10005" width="2.28515625" customWidth="1"/>
    <col min="10006" max="10007" width="8" customWidth="1"/>
    <col min="10233" max="10233" width="14.5703125" customWidth="1"/>
    <col min="10234" max="10248" width="5" customWidth="1"/>
    <col min="10249" max="10257" width="0" hidden="1" customWidth="1"/>
    <col min="10258" max="10260" width="8" customWidth="1"/>
    <col min="10261" max="10261" width="2.28515625" customWidth="1"/>
    <col min="10262" max="10263" width="8" customWidth="1"/>
    <col min="10489" max="10489" width="14.5703125" customWidth="1"/>
    <col min="10490" max="10504" width="5" customWidth="1"/>
    <col min="10505" max="10513" width="0" hidden="1" customWidth="1"/>
    <col min="10514" max="10516" width="8" customWidth="1"/>
    <col min="10517" max="10517" width="2.28515625" customWidth="1"/>
    <col min="10518" max="10519" width="8" customWidth="1"/>
    <col min="10745" max="10745" width="14.5703125" customWidth="1"/>
    <col min="10746" max="10760" width="5" customWidth="1"/>
    <col min="10761" max="10769" width="0" hidden="1" customWidth="1"/>
    <col min="10770" max="10772" width="8" customWidth="1"/>
    <col min="10773" max="10773" width="2.28515625" customWidth="1"/>
    <col min="10774" max="10775" width="8" customWidth="1"/>
    <col min="11001" max="11001" width="14.5703125" customWidth="1"/>
    <col min="11002" max="11016" width="5" customWidth="1"/>
    <col min="11017" max="11025" width="0" hidden="1" customWidth="1"/>
    <col min="11026" max="11028" width="8" customWidth="1"/>
    <col min="11029" max="11029" width="2.28515625" customWidth="1"/>
    <col min="11030" max="11031" width="8" customWidth="1"/>
    <col min="11257" max="11257" width="14.5703125" customWidth="1"/>
    <col min="11258" max="11272" width="5" customWidth="1"/>
    <col min="11273" max="11281" width="0" hidden="1" customWidth="1"/>
    <col min="11282" max="11284" width="8" customWidth="1"/>
    <col min="11285" max="11285" width="2.28515625" customWidth="1"/>
    <col min="11286" max="11287" width="8" customWidth="1"/>
    <col min="11513" max="11513" width="14.5703125" customWidth="1"/>
    <col min="11514" max="11528" width="5" customWidth="1"/>
    <col min="11529" max="11537" width="0" hidden="1" customWidth="1"/>
    <col min="11538" max="11540" width="8" customWidth="1"/>
    <col min="11541" max="11541" width="2.28515625" customWidth="1"/>
    <col min="11542" max="11543" width="8" customWidth="1"/>
    <col min="11769" max="11769" width="14.5703125" customWidth="1"/>
    <col min="11770" max="11784" width="5" customWidth="1"/>
    <col min="11785" max="11793" width="0" hidden="1" customWidth="1"/>
    <col min="11794" max="11796" width="8" customWidth="1"/>
    <col min="11797" max="11797" width="2.28515625" customWidth="1"/>
    <col min="11798" max="11799" width="8" customWidth="1"/>
    <col min="12025" max="12025" width="14.5703125" customWidth="1"/>
    <col min="12026" max="12040" width="5" customWidth="1"/>
    <col min="12041" max="12049" width="0" hidden="1" customWidth="1"/>
    <col min="12050" max="12052" width="8" customWidth="1"/>
    <col min="12053" max="12053" width="2.28515625" customWidth="1"/>
    <col min="12054" max="12055" width="8" customWidth="1"/>
    <col min="12281" max="12281" width="14.5703125" customWidth="1"/>
    <col min="12282" max="12296" width="5" customWidth="1"/>
    <col min="12297" max="12305" width="0" hidden="1" customWidth="1"/>
    <col min="12306" max="12308" width="8" customWidth="1"/>
    <col min="12309" max="12309" width="2.28515625" customWidth="1"/>
    <col min="12310" max="12311" width="8" customWidth="1"/>
    <col min="12537" max="12537" width="14.5703125" customWidth="1"/>
    <col min="12538" max="12552" width="5" customWidth="1"/>
    <col min="12553" max="12561" width="0" hidden="1" customWidth="1"/>
    <col min="12562" max="12564" width="8" customWidth="1"/>
    <col min="12565" max="12565" width="2.28515625" customWidth="1"/>
    <col min="12566" max="12567" width="8" customWidth="1"/>
    <col min="12793" max="12793" width="14.5703125" customWidth="1"/>
    <col min="12794" max="12808" width="5" customWidth="1"/>
    <col min="12809" max="12817" width="0" hidden="1" customWidth="1"/>
    <col min="12818" max="12820" width="8" customWidth="1"/>
    <col min="12821" max="12821" width="2.28515625" customWidth="1"/>
    <col min="12822" max="12823" width="8" customWidth="1"/>
    <col min="13049" max="13049" width="14.5703125" customWidth="1"/>
    <col min="13050" max="13064" width="5" customWidth="1"/>
    <col min="13065" max="13073" width="0" hidden="1" customWidth="1"/>
    <col min="13074" max="13076" width="8" customWidth="1"/>
    <col min="13077" max="13077" width="2.28515625" customWidth="1"/>
    <col min="13078" max="13079" width="8" customWidth="1"/>
    <col min="13305" max="13305" width="14.5703125" customWidth="1"/>
    <col min="13306" max="13320" width="5" customWidth="1"/>
    <col min="13321" max="13329" width="0" hidden="1" customWidth="1"/>
    <col min="13330" max="13332" width="8" customWidth="1"/>
    <col min="13333" max="13333" width="2.28515625" customWidth="1"/>
    <col min="13334" max="13335" width="8" customWidth="1"/>
    <col min="13561" max="13561" width="14.5703125" customWidth="1"/>
    <col min="13562" max="13576" width="5" customWidth="1"/>
    <col min="13577" max="13585" width="0" hidden="1" customWidth="1"/>
    <col min="13586" max="13588" width="8" customWidth="1"/>
    <col min="13589" max="13589" width="2.28515625" customWidth="1"/>
    <col min="13590" max="13591" width="8" customWidth="1"/>
    <col min="13817" max="13817" width="14.5703125" customWidth="1"/>
    <col min="13818" max="13832" width="5" customWidth="1"/>
    <col min="13833" max="13841" width="0" hidden="1" customWidth="1"/>
    <col min="13842" max="13844" width="8" customWidth="1"/>
    <col min="13845" max="13845" width="2.28515625" customWidth="1"/>
    <col min="13846" max="13847" width="8" customWidth="1"/>
    <col min="14073" max="14073" width="14.5703125" customWidth="1"/>
    <col min="14074" max="14088" width="5" customWidth="1"/>
    <col min="14089" max="14097" width="0" hidden="1" customWidth="1"/>
    <col min="14098" max="14100" width="8" customWidth="1"/>
    <col min="14101" max="14101" width="2.28515625" customWidth="1"/>
    <col min="14102" max="14103" width="8" customWidth="1"/>
    <col min="14329" max="14329" width="14.5703125" customWidth="1"/>
    <col min="14330" max="14344" width="5" customWidth="1"/>
    <col min="14345" max="14353" width="0" hidden="1" customWidth="1"/>
    <col min="14354" max="14356" width="8" customWidth="1"/>
    <col min="14357" max="14357" width="2.28515625" customWidth="1"/>
    <col min="14358" max="14359" width="8" customWidth="1"/>
    <col min="14585" max="14585" width="14.5703125" customWidth="1"/>
    <col min="14586" max="14600" width="5" customWidth="1"/>
    <col min="14601" max="14609" width="0" hidden="1" customWidth="1"/>
    <col min="14610" max="14612" width="8" customWidth="1"/>
    <col min="14613" max="14613" width="2.28515625" customWidth="1"/>
    <col min="14614" max="14615" width="8" customWidth="1"/>
    <col min="14841" max="14841" width="14.5703125" customWidth="1"/>
    <col min="14842" max="14856" width="5" customWidth="1"/>
    <col min="14857" max="14865" width="0" hidden="1" customWidth="1"/>
    <col min="14866" max="14868" width="8" customWidth="1"/>
    <col min="14869" max="14869" width="2.28515625" customWidth="1"/>
    <col min="14870" max="14871" width="8" customWidth="1"/>
    <col min="15097" max="15097" width="14.5703125" customWidth="1"/>
    <col min="15098" max="15112" width="5" customWidth="1"/>
    <col min="15113" max="15121" width="0" hidden="1" customWidth="1"/>
    <col min="15122" max="15124" width="8" customWidth="1"/>
    <col min="15125" max="15125" width="2.28515625" customWidth="1"/>
    <col min="15126" max="15127" width="8" customWidth="1"/>
    <col min="15353" max="15353" width="14.5703125" customWidth="1"/>
    <col min="15354" max="15368" width="5" customWidth="1"/>
    <col min="15369" max="15377" width="0" hidden="1" customWidth="1"/>
    <col min="15378" max="15380" width="8" customWidth="1"/>
    <col min="15381" max="15381" width="2.28515625" customWidth="1"/>
    <col min="15382" max="15383" width="8" customWidth="1"/>
    <col min="15609" max="15609" width="14.5703125" customWidth="1"/>
    <col min="15610" max="15624" width="5" customWidth="1"/>
    <col min="15625" max="15633" width="0" hidden="1" customWidth="1"/>
    <col min="15634" max="15636" width="8" customWidth="1"/>
    <col min="15637" max="15637" width="2.28515625" customWidth="1"/>
    <col min="15638" max="15639" width="8" customWidth="1"/>
    <col min="15865" max="15865" width="14.5703125" customWidth="1"/>
    <col min="15866" max="15880" width="5" customWidth="1"/>
    <col min="15881" max="15889" width="0" hidden="1" customWidth="1"/>
    <col min="15890" max="15892" width="8" customWidth="1"/>
    <col min="15893" max="15893" width="2.28515625" customWidth="1"/>
    <col min="15894" max="15895" width="8" customWidth="1"/>
    <col min="16121" max="16121" width="14.5703125" customWidth="1"/>
    <col min="16122" max="16136" width="5" customWidth="1"/>
    <col min="16137" max="16145" width="0" hidden="1" customWidth="1"/>
    <col min="16146" max="16148" width="8" customWidth="1"/>
    <col min="16149" max="16149" width="2.28515625" customWidth="1"/>
    <col min="16150" max="16151" width="8" customWidth="1"/>
  </cols>
  <sheetData>
    <row r="1" spans="1:23" x14ac:dyDescent="0.25">
      <c r="A1" s="157"/>
      <c r="B1" s="158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55" t="s">
        <v>57</v>
      </c>
      <c r="S1" s="150" t="s">
        <v>56</v>
      </c>
      <c r="T1" s="150" t="s">
        <v>55</v>
      </c>
      <c r="U1" s="150"/>
      <c r="V1" s="150"/>
      <c r="W1" s="151"/>
    </row>
    <row r="2" spans="1:23" ht="15.75" thickBot="1" x14ac:dyDescent="0.3">
      <c r="A2" s="159"/>
      <c r="B2" s="160"/>
      <c r="C2" s="154" t="str">
        <f>B3</f>
        <v>Rovniny A</v>
      </c>
      <c r="D2" s="152"/>
      <c r="E2" s="153"/>
      <c r="F2" s="154" t="str">
        <f>B4</f>
        <v>Paskov A</v>
      </c>
      <c r="G2" s="152"/>
      <c r="H2" s="153"/>
      <c r="I2" s="154" t="str">
        <f>B5</f>
        <v>Bílovec B</v>
      </c>
      <c r="J2" s="152"/>
      <c r="K2" s="153"/>
      <c r="L2" s="154" t="str">
        <f>B6</f>
        <v>Bílovec C</v>
      </c>
      <c r="M2" s="152"/>
      <c r="N2" s="153"/>
      <c r="O2" s="154" t="str">
        <f>B7</f>
        <v>-</v>
      </c>
      <c r="P2" s="152"/>
      <c r="Q2" s="153"/>
      <c r="R2" s="156"/>
      <c r="S2" s="152"/>
      <c r="T2" s="152"/>
      <c r="U2" s="152"/>
      <c r="V2" s="152"/>
      <c r="W2" s="153"/>
    </row>
    <row r="3" spans="1:23" ht="21" x14ac:dyDescent="0.25">
      <c r="A3" s="67" t="s">
        <v>53</v>
      </c>
      <c r="B3" s="29" t="s">
        <v>163</v>
      </c>
      <c r="C3" s="131"/>
      <c r="D3" s="130"/>
      <c r="E3" s="129"/>
      <c r="F3" s="62">
        <v>13</v>
      </c>
      <c r="G3" s="61" t="s">
        <v>46</v>
      </c>
      <c r="H3" s="57">
        <v>3</v>
      </c>
      <c r="I3" s="62">
        <v>7</v>
      </c>
      <c r="J3" s="61" t="s">
        <v>46</v>
      </c>
      <c r="K3" s="57">
        <v>2</v>
      </c>
      <c r="L3" s="62">
        <v>6</v>
      </c>
      <c r="M3" s="61" t="s">
        <v>46</v>
      </c>
      <c r="N3" s="57">
        <v>8</v>
      </c>
      <c r="O3" s="62">
        <v>15</v>
      </c>
      <c r="P3" s="61" t="s">
        <v>46</v>
      </c>
      <c r="Q3" s="57">
        <v>0</v>
      </c>
      <c r="R3" s="60">
        <f>SUM(IF(C3&gt;E3,1,0),IF(F3&gt;H3,1,0),IF(I3&gt;K3,1,0),IF(L3&gt;N3,1,0),IF(O3&gt;Q3,1,0))</f>
        <v>3</v>
      </c>
      <c r="S3" s="128" t="s">
        <v>162</v>
      </c>
      <c r="T3" s="58">
        <f>C3+F3+I3+L3+O3</f>
        <v>41</v>
      </c>
      <c r="U3" s="58" t="s">
        <v>46</v>
      </c>
      <c r="V3" s="58">
        <f>H3+K3+N3+Q3+E3</f>
        <v>13</v>
      </c>
      <c r="W3" s="57">
        <f>T3/V3</f>
        <v>3.1538461538461537</v>
      </c>
    </row>
    <row r="4" spans="1:23" ht="21" x14ac:dyDescent="0.25">
      <c r="A4" s="53" t="s">
        <v>51</v>
      </c>
      <c r="B4" s="29" t="s">
        <v>67</v>
      </c>
      <c r="C4" s="52">
        <f>H3</f>
        <v>3</v>
      </c>
      <c r="D4" s="51" t="s">
        <v>46</v>
      </c>
      <c r="E4" s="50">
        <f>F3</f>
        <v>13</v>
      </c>
      <c r="F4" s="127"/>
      <c r="G4" s="126"/>
      <c r="H4" s="125"/>
      <c r="I4" s="46">
        <v>1</v>
      </c>
      <c r="J4" s="45" t="s">
        <v>46</v>
      </c>
      <c r="K4" s="42">
        <v>11</v>
      </c>
      <c r="L4" s="46">
        <v>7</v>
      </c>
      <c r="M4" s="45" t="s">
        <v>46</v>
      </c>
      <c r="N4" s="42">
        <v>11</v>
      </c>
      <c r="O4" s="62">
        <v>15</v>
      </c>
      <c r="P4" s="45" t="s">
        <v>46</v>
      </c>
      <c r="Q4" s="57">
        <v>0</v>
      </c>
      <c r="R4" s="44">
        <f>SUM(IF(C4&gt;E4,1,0),IF(F4&gt;H4,1,0),IF(I4&gt;K4,1,0),IF(L4&gt;N4,1,0),IF(O4&gt;Q4,1,0))</f>
        <v>1</v>
      </c>
      <c r="S4" s="91" t="s">
        <v>161</v>
      </c>
      <c r="T4" s="29">
        <f>C4+F4+I4+L4+O4</f>
        <v>26</v>
      </c>
      <c r="U4" s="29" t="s">
        <v>46</v>
      </c>
      <c r="V4" s="29">
        <f>H4+K4+N4+Q4+E4</f>
        <v>35</v>
      </c>
      <c r="W4" s="42">
        <f>T4/V4</f>
        <v>0.74285714285714288</v>
      </c>
    </row>
    <row r="5" spans="1:23" ht="21" x14ac:dyDescent="0.25">
      <c r="A5" s="53" t="s">
        <v>49</v>
      </c>
      <c r="B5" s="29" t="s">
        <v>71</v>
      </c>
      <c r="C5" s="52">
        <f>K3</f>
        <v>2</v>
      </c>
      <c r="D5" s="51" t="s">
        <v>46</v>
      </c>
      <c r="E5" s="50">
        <f>I3</f>
        <v>7</v>
      </c>
      <c r="F5" s="52">
        <f>K4</f>
        <v>11</v>
      </c>
      <c r="G5" s="51" t="s">
        <v>46</v>
      </c>
      <c r="H5" s="50">
        <f>I4</f>
        <v>1</v>
      </c>
      <c r="I5" s="127"/>
      <c r="J5" s="126"/>
      <c r="K5" s="125"/>
      <c r="L5" s="46">
        <v>3</v>
      </c>
      <c r="M5" s="45" t="s">
        <v>46</v>
      </c>
      <c r="N5" s="42">
        <v>6</v>
      </c>
      <c r="O5" s="62">
        <v>15</v>
      </c>
      <c r="P5" s="45" t="s">
        <v>46</v>
      </c>
      <c r="Q5" s="57">
        <v>0</v>
      </c>
      <c r="R5" s="44">
        <f>SUM(IF(C5&gt;E5,1,0),IF(F5&gt;H5,1,0),IF(I5&gt;K5,1,0),IF(L5&gt;N5,1,0),IF(O5&gt;Q5,1,0))</f>
        <v>2</v>
      </c>
      <c r="S5" s="91" t="s">
        <v>160</v>
      </c>
      <c r="T5" s="29">
        <f>C5+F5+I5+L5+O5</f>
        <v>31</v>
      </c>
      <c r="U5" s="29" t="s">
        <v>46</v>
      </c>
      <c r="V5" s="29">
        <f>H5+K5+N5+Q5+E5</f>
        <v>14</v>
      </c>
      <c r="W5" s="42">
        <f>T5/V5</f>
        <v>2.2142857142857144</v>
      </c>
    </row>
    <row r="6" spans="1:23" ht="21" x14ac:dyDescent="0.25">
      <c r="A6" s="53" t="s">
        <v>47</v>
      </c>
      <c r="B6" s="29" t="s">
        <v>77</v>
      </c>
      <c r="C6" s="52">
        <f>N3</f>
        <v>8</v>
      </c>
      <c r="D6" s="51" t="s">
        <v>46</v>
      </c>
      <c r="E6" s="50">
        <f>L3</f>
        <v>6</v>
      </c>
      <c r="F6" s="52">
        <f>N4</f>
        <v>11</v>
      </c>
      <c r="G6" s="51" t="s">
        <v>46</v>
      </c>
      <c r="H6" s="50">
        <f>L4</f>
        <v>7</v>
      </c>
      <c r="I6" s="52">
        <f>N5</f>
        <v>6</v>
      </c>
      <c r="J6" s="51" t="s">
        <v>46</v>
      </c>
      <c r="K6" s="50">
        <f>L5</f>
        <v>3</v>
      </c>
      <c r="L6" s="127"/>
      <c r="M6" s="126"/>
      <c r="N6" s="125"/>
      <c r="O6" s="62">
        <v>15</v>
      </c>
      <c r="P6" s="45" t="s">
        <v>46</v>
      </c>
      <c r="Q6" s="57">
        <v>0</v>
      </c>
      <c r="R6" s="44">
        <f>SUM(IF(C6&gt;E6,1,0),IF(F6&gt;H6,1,0),IF(I6&gt;K6,1,0),IF(L6&gt;N6,1,0),IF(O6&gt;Q6,1,0))</f>
        <v>4</v>
      </c>
      <c r="S6" s="91" t="s">
        <v>74</v>
      </c>
      <c r="T6" s="29">
        <f>C6+F6+I6+L6+O6</f>
        <v>40</v>
      </c>
      <c r="U6" s="29" t="s">
        <v>46</v>
      </c>
      <c r="V6" s="29">
        <f>H6+K6+N6+Q6+E6</f>
        <v>16</v>
      </c>
      <c r="W6" s="42">
        <f>T6/V6</f>
        <v>2.5</v>
      </c>
    </row>
    <row r="7" spans="1:23" ht="21.75" thickBot="1" x14ac:dyDescent="0.3">
      <c r="A7" s="41" t="s">
        <v>64</v>
      </c>
      <c r="B7" s="29" t="s">
        <v>159</v>
      </c>
      <c r="C7" s="40">
        <f>Q3</f>
        <v>0</v>
      </c>
      <c r="D7" s="39" t="s">
        <v>46</v>
      </c>
      <c r="E7" s="38">
        <f>O3</f>
        <v>15</v>
      </c>
      <c r="F7" s="40">
        <f>Q4</f>
        <v>0</v>
      </c>
      <c r="G7" s="39" t="s">
        <v>46</v>
      </c>
      <c r="H7" s="38">
        <f>O4</f>
        <v>15</v>
      </c>
      <c r="I7" s="40">
        <f>Q5</f>
        <v>0</v>
      </c>
      <c r="J7" s="39" t="s">
        <v>46</v>
      </c>
      <c r="K7" s="38">
        <f>O5</f>
        <v>15</v>
      </c>
      <c r="L7" s="40">
        <f>Q6</f>
        <v>0</v>
      </c>
      <c r="M7" s="39" t="s">
        <v>46</v>
      </c>
      <c r="N7" s="38">
        <f>O6</f>
        <v>15</v>
      </c>
      <c r="O7" s="124"/>
      <c r="P7" s="123"/>
      <c r="Q7" s="122"/>
      <c r="R7" s="34">
        <f>SUM(IF(C7&gt;E7,1,0),IF(F7&gt;H7,1,0),IF(I7&gt;K7,1,0),IF(L7&gt;N7,1,0),IF(O7&gt;Q7,1,0))</f>
        <v>0</v>
      </c>
      <c r="S7" s="83"/>
      <c r="T7" s="32">
        <f>C7+F7+I7+L7+O7</f>
        <v>0</v>
      </c>
      <c r="U7" s="32" t="s">
        <v>46</v>
      </c>
      <c r="V7" s="32">
        <f>H7+K7+N7+Q7+E7</f>
        <v>60</v>
      </c>
      <c r="W7" s="31">
        <f>T7/V7</f>
        <v>0</v>
      </c>
    </row>
    <row r="8" spans="1:23" x14ac:dyDescent="0.25">
      <c r="B8" s="121"/>
    </row>
  </sheetData>
  <mergeCells count="14">
    <mergeCell ref="A1:B2"/>
    <mergeCell ref="C1:E1"/>
    <mergeCell ref="F1:H1"/>
    <mergeCell ref="I1:K1"/>
    <mergeCell ref="L1:N1"/>
    <mergeCell ref="S1:S2"/>
    <mergeCell ref="T1:W2"/>
    <mergeCell ref="C2:E2"/>
    <mergeCell ref="F2:H2"/>
    <mergeCell ref="I2:K2"/>
    <mergeCell ref="L2:N2"/>
    <mergeCell ref="O2:Q2"/>
    <mergeCell ref="O1:Q1"/>
    <mergeCell ref="R1:R2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S7" sqref="S7"/>
    </sheetView>
  </sheetViews>
  <sheetFormatPr defaultRowHeight="15" x14ac:dyDescent="0.25"/>
  <cols>
    <col min="2" max="2" width="14.5703125" customWidth="1"/>
    <col min="3" max="17" width="5" customWidth="1"/>
    <col min="18" max="20" width="8" customWidth="1"/>
    <col min="21" max="21" width="2.28515625" customWidth="1"/>
    <col min="22" max="22" width="8" customWidth="1"/>
    <col min="23" max="23" width="12.42578125" customWidth="1"/>
    <col min="249" max="249" width="14.5703125" customWidth="1"/>
    <col min="250" max="264" width="5" customWidth="1"/>
    <col min="265" max="273" width="0" hidden="1" customWidth="1"/>
    <col min="274" max="276" width="8" customWidth="1"/>
    <col min="277" max="277" width="2.28515625" customWidth="1"/>
    <col min="278" max="279" width="8" customWidth="1"/>
    <col min="505" max="505" width="14.5703125" customWidth="1"/>
    <col min="506" max="520" width="5" customWidth="1"/>
    <col min="521" max="529" width="0" hidden="1" customWidth="1"/>
    <col min="530" max="532" width="8" customWidth="1"/>
    <col min="533" max="533" width="2.28515625" customWidth="1"/>
    <col min="534" max="535" width="8" customWidth="1"/>
    <col min="761" max="761" width="14.5703125" customWidth="1"/>
    <col min="762" max="776" width="5" customWidth="1"/>
    <col min="777" max="785" width="0" hidden="1" customWidth="1"/>
    <col min="786" max="788" width="8" customWidth="1"/>
    <col min="789" max="789" width="2.28515625" customWidth="1"/>
    <col min="790" max="791" width="8" customWidth="1"/>
    <col min="1017" max="1017" width="14.5703125" customWidth="1"/>
    <col min="1018" max="1032" width="5" customWidth="1"/>
    <col min="1033" max="1041" width="0" hidden="1" customWidth="1"/>
    <col min="1042" max="1044" width="8" customWidth="1"/>
    <col min="1045" max="1045" width="2.28515625" customWidth="1"/>
    <col min="1046" max="1047" width="8" customWidth="1"/>
    <col min="1273" max="1273" width="14.5703125" customWidth="1"/>
    <col min="1274" max="1288" width="5" customWidth="1"/>
    <col min="1289" max="1297" width="0" hidden="1" customWidth="1"/>
    <col min="1298" max="1300" width="8" customWidth="1"/>
    <col min="1301" max="1301" width="2.28515625" customWidth="1"/>
    <col min="1302" max="1303" width="8" customWidth="1"/>
    <col min="1529" max="1529" width="14.5703125" customWidth="1"/>
    <col min="1530" max="1544" width="5" customWidth="1"/>
    <col min="1545" max="1553" width="0" hidden="1" customWidth="1"/>
    <col min="1554" max="1556" width="8" customWidth="1"/>
    <col min="1557" max="1557" width="2.28515625" customWidth="1"/>
    <col min="1558" max="1559" width="8" customWidth="1"/>
    <col min="1785" max="1785" width="14.5703125" customWidth="1"/>
    <col min="1786" max="1800" width="5" customWidth="1"/>
    <col min="1801" max="1809" width="0" hidden="1" customWidth="1"/>
    <col min="1810" max="1812" width="8" customWidth="1"/>
    <col min="1813" max="1813" width="2.28515625" customWidth="1"/>
    <col min="1814" max="1815" width="8" customWidth="1"/>
    <col min="2041" max="2041" width="14.5703125" customWidth="1"/>
    <col min="2042" max="2056" width="5" customWidth="1"/>
    <col min="2057" max="2065" width="0" hidden="1" customWidth="1"/>
    <col min="2066" max="2068" width="8" customWidth="1"/>
    <col min="2069" max="2069" width="2.28515625" customWidth="1"/>
    <col min="2070" max="2071" width="8" customWidth="1"/>
    <col min="2297" max="2297" width="14.5703125" customWidth="1"/>
    <col min="2298" max="2312" width="5" customWidth="1"/>
    <col min="2313" max="2321" width="0" hidden="1" customWidth="1"/>
    <col min="2322" max="2324" width="8" customWidth="1"/>
    <col min="2325" max="2325" width="2.28515625" customWidth="1"/>
    <col min="2326" max="2327" width="8" customWidth="1"/>
    <col min="2553" max="2553" width="14.5703125" customWidth="1"/>
    <col min="2554" max="2568" width="5" customWidth="1"/>
    <col min="2569" max="2577" width="0" hidden="1" customWidth="1"/>
    <col min="2578" max="2580" width="8" customWidth="1"/>
    <col min="2581" max="2581" width="2.28515625" customWidth="1"/>
    <col min="2582" max="2583" width="8" customWidth="1"/>
    <col min="2809" max="2809" width="14.5703125" customWidth="1"/>
    <col min="2810" max="2824" width="5" customWidth="1"/>
    <col min="2825" max="2833" width="0" hidden="1" customWidth="1"/>
    <col min="2834" max="2836" width="8" customWidth="1"/>
    <col min="2837" max="2837" width="2.28515625" customWidth="1"/>
    <col min="2838" max="2839" width="8" customWidth="1"/>
    <col min="3065" max="3065" width="14.5703125" customWidth="1"/>
    <col min="3066" max="3080" width="5" customWidth="1"/>
    <col min="3081" max="3089" width="0" hidden="1" customWidth="1"/>
    <col min="3090" max="3092" width="8" customWidth="1"/>
    <col min="3093" max="3093" width="2.28515625" customWidth="1"/>
    <col min="3094" max="3095" width="8" customWidth="1"/>
    <col min="3321" max="3321" width="14.5703125" customWidth="1"/>
    <col min="3322" max="3336" width="5" customWidth="1"/>
    <col min="3337" max="3345" width="0" hidden="1" customWidth="1"/>
    <col min="3346" max="3348" width="8" customWidth="1"/>
    <col min="3349" max="3349" width="2.28515625" customWidth="1"/>
    <col min="3350" max="3351" width="8" customWidth="1"/>
    <col min="3577" max="3577" width="14.5703125" customWidth="1"/>
    <col min="3578" max="3592" width="5" customWidth="1"/>
    <col min="3593" max="3601" width="0" hidden="1" customWidth="1"/>
    <col min="3602" max="3604" width="8" customWidth="1"/>
    <col min="3605" max="3605" width="2.28515625" customWidth="1"/>
    <col min="3606" max="3607" width="8" customWidth="1"/>
    <col min="3833" max="3833" width="14.5703125" customWidth="1"/>
    <col min="3834" max="3848" width="5" customWidth="1"/>
    <col min="3849" max="3857" width="0" hidden="1" customWidth="1"/>
    <col min="3858" max="3860" width="8" customWidth="1"/>
    <col min="3861" max="3861" width="2.28515625" customWidth="1"/>
    <col min="3862" max="3863" width="8" customWidth="1"/>
    <col min="4089" max="4089" width="14.5703125" customWidth="1"/>
    <col min="4090" max="4104" width="5" customWidth="1"/>
    <col min="4105" max="4113" width="0" hidden="1" customWidth="1"/>
    <col min="4114" max="4116" width="8" customWidth="1"/>
    <col min="4117" max="4117" width="2.28515625" customWidth="1"/>
    <col min="4118" max="4119" width="8" customWidth="1"/>
    <col min="4345" max="4345" width="14.5703125" customWidth="1"/>
    <col min="4346" max="4360" width="5" customWidth="1"/>
    <col min="4361" max="4369" width="0" hidden="1" customWidth="1"/>
    <col min="4370" max="4372" width="8" customWidth="1"/>
    <col min="4373" max="4373" width="2.28515625" customWidth="1"/>
    <col min="4374" max="4375" width="8" customWidth="1"/>
    <col min="4601" max="4601" width="14.5703125" customWidth="1"/>
    <col min="4602" max="4616" width="5" customWidth="1"/>
    <col min="4617" max="4625" width="0" hidden="1" customWidth="1"/>
    <col min="4626" max="4628" width="8" customWidth="1"/>
    <col min="4629" max="4629" width="2.28515625" customWidth="1"/>
    <col min="4630" max="4631" width="8" customWidth="1"/>
    <col min="4857" max="4857" width="14.5703125" customWidth="1"/>
    <col min="4858" max="4872" width="5" customWidth="1"/>
    <col min="4873" max="4881" width="0" hidden="1" customWidth="1"/>
    <col min="4882" max="4884" width="8" customWidth="1"/>
    <col min="4885" max="4885" width="2.28515625" customWidth="1"/>
    <col min="4886" max="4887" width="8" customWidth="1"/>
    <col min="5113" max="5113" width="14.5703125" customWidth="1"/>
    <col min="5114" max="5128" width="5" customWidth="1"/>
    <col min="5129" max="5137" width="0" hidden="1" customWidth="1"/>
    <col min="5138" max="5140" width="8" customWidth="1"/>
    <col min="5141" max="5141" width="2.28515625" customWidth="1"/>
    <col min="5142" max="5143" width="8" customWidth="1"/>
    <col min="5369" max="5369" width="14.5703125" customWidth="1"/>
    <col min="5370" max="5384" width="5" customWidth="1"/>
    <col min="5385" max="5393" width="0" hidden="1" customWidth="1"/>
    <col min="5394" max="5396" width="8" customWidth="1"/>
    <col min="5397" max="5397" width="2.28515625" customWidth="1"/>
    <col min="5398" max="5399" width="8" customWidth="1"/>
    <col min="5625" max="5625" width="14.5703125" customWidth="1"/>
    <col min="5626" max="5640" width="5" customWidth="1"/>
    <col min="5641" max="5649" width="0" hidden="1" customWidth="1"/>
    <col min="5650" max="5652" width="8" customWidth="1"/>
    <col min="5653" max="5653" width="2.28515625" customWidth="1"/>
    <col min="5654" max="5655" width="8" customWidth="1"/>
    <col min="5881" max="5881" width="14.5703125" customWidth="1"/>
    <col min="5882" max="5896" width="5" customWidth="1"/>
    <col min="5897" max="5905" width="0" hidden="1" customWidth="1"/>
    <col min="5906" max="5908" width="8" customWidth="1"/>
    <col min="5909" max="5909" width="2.28515625" customWidth="1"/>
    <col min="5910" max="5911" width="8" customWidth="1"/>
    <col min="6137" max="6137" width="14.5703125" customWidth="1"/>
    <col min="6138" max="6152" width="5" customWidth="1"/>
    <col min="6153" max="6161" width="0" hidden="1" customWidth="1"/>
    <col min="6162" max="6164" width="8" customWidth="1"/>
    <col min="6165" max="6165" width="2.28515625" customWidth="1"/>
    <col min="6166" max="6167" width="8" customWidth="1"/>
    <col min="6393" max="6393" width="14.5703125" customWidth="1"/>
    <col min="6394" max="6408" width="5" customWidth="1"/>
    <col min="6409" max="6417" width="0" hidden="1" customWidth="1"/>
    <col min="6418" max="6420" width="8" customWidth="1"/>
    <col min="6421" max="6421" width="2.28515625" customWidth="1"/>
    <col min="6422" max="6423" width="8" customWidth="1"/>
    <col min="6649" max="6649" width="14.5703125" customWidth="1"/>
    <col min="6650" max="6664" width="5" customWidth="1"/>
    <col min="6665" max="6673" width="0" hidden="1" customWidth="1"/>
    <col min="6674" max="6676" width="8" customWidth="1"/>
    <col min="6677" max="6677" width="2.28515625" customWidth="1"/>
    <col min="6678" max="6679" width="8" customWidth="1"/>
    <col min="6905" max="6905" width="14.5703125" customWidth="1"/>
    <col min="6906" max="6920" width="5" customWidth="1"/>
    <col min="6921" max="6929" width="0" hidden="1" customWidth="1"/>
    <col min="6930" max="6932" width="8" customWidth="1"/>
    <col min="6933" max="6933" width="2.28515625" customWidth="1"/>
    <col min="6934" max="6935" width="8" customWidth="1"/>
    <col min="7161" max="7161" width="14.5703125" customWidth="1"/>
    <col min="7162" max="7176" width="5" customWidth="1"/>
    <col min="7177" max="7185" width="0" hidden="1" customWidth="1"/>
    <col min="7186" max="7188" width="8" customWidth="1"/>
    <col min="7189" max="7189" width="2.28515625" customWidth="1"/>
    <col min="7190" max="7191" width="8" customWidth="1"/>
    <col min="7417" max="7417" width="14.5703125" customWidth="1"/>
    <col min="7418" max="7432" width="5" customWidth="1"/>
    <col min="7433" max="7441" width="0" hidden="1" customWidth="1"/>
    <col min="7442" max="7444" width="8" customWidth="1"/>
    <col min="7445" max="7445" width="2.28515625" customWidth="1"/>
    <col min="7446" max="7447" width="8" customWidth="1"/>
    <col min="7673" max="7673" width="14.5703125" customWidth="1"/>
    <col min="7674" max="7688" width="5" customWidth="1"/>
    <col min="7689" max="7697" width="0" hidden="1" customWidth="1"/>
    <col min="7698" max="7700" width="8" customWidth="1"/>
    <col min="7701" max="7701" width="2.28515625" customWidth="1"/>
    <col min="7702" max="7703" width="8" customWidth="1"/>
    <col min="7929" max="7929" width="14.5703125" customWidth="1"/>
    <col min="7930" max="7944" width="5" customWidth="1"/>
    <col min="7945" max="7953" width="0" hidden="1" customWidth="1"/>
    <col min="7954" max="7956" width="8" customWidth="1"/>
    <col min="7957" max="7957" width="2.28515625" customWidth="1"/>
    <col min="7958" max="7959" width="8" customWidth="1"/>
    <col min="8185" max="8185" width="14.5703125" customWidth="1"/>
    <col min="8186" max="8200" width="5" customWidth="1"/>
    <col min="8201" max="8209" width="0" hidden="1" customWidth="1"/>
    <col min="8210" max="8212" width="8" customWidth="1"/>
    <col min="8213" max="8213" width="2.28515625" customWidth="1"/>
    <col min="8214" max="8215" width="8" customWidth="1"/>
    <col min="8441" max="8441" width="14.5703125" customWidth="1"/>
    <col min="8442" max="8456" width="5" customWidth="1"/>
    <col min="8457" max="8465" width="0" hidden="1" customWidth="1"/>
    <col min="8466" max="8468" width="8" customWidth="1"/>
    <col min="8469" max="8469" width="2.28515625" customWidth="1"/>
    <col min="8470" max="8471" width="8" customWidth="1"/>
    <col min="8697" max="8697" width="14.5703125" customWidth="1"/>
    <col min="8698" max="8712" width="5" customWidth="1"/>
    <col min="8713" max="8721" width="0" hidden="1" customWidth="1"/>
    <col min="8722" max="8724" width="8" customWidth="1"/>
    <col min="8725" max="8725" width="2.28515625" customWidth="1"/>
    <col min="8726" max="8727" width="8" customWidth="1"/>
    <col min="8953" max="8953" width="14.5703125" customWidth="1"/>
    <col min="8954" max="8968" width="5" customWidth="1"/>
    <col min="8969" max="8977" width="0" hidden="1" customWidth="1"/>
    <col min="8978" max="8980" width="8" customWidth="1"/>
    <col min="8981" max="8981" width="2.28515625" customWidth="1"/>
    <col min="8982" max="8983" width="8" customWidth="1"/>
    <col min="9209" max="9209" width="14.5703125" customWidth="1"/>
    <col min="9210" max="9224" width="5" customWidth="1"/>
    <col min="9225" max="9233" width="0" hidden="1" customWidth="1"/>
    <col min="9234" max="9236" width="8" customWidth="1"/>
    <col min="9237" max="9237" width="2.28515625" customWidth="1"/>
    <col min="9238" max="9239" width="8" customWidth="1"/>
    <col min="9465" max="9465" width="14.5703125" customWidth="1"/>
    <col min="9466" max="9480" width="5" customWidth="1"/>
    <col min="9481" max="9489" width="0" hidden="1" customWidth="1"/>
    <col min="9490" max="9492" width="8" customWidth="1"/>
    <col min="9493" max="9493" width="2.28515625" customWidth="1"/>
    <col min="9494" max="9495" width="8" customWidth="1"/>
    <col min="9721" max="9721" width="14.5703125" customWidth="1"/>
    <col min="9722" max="9736" width="5" customWidth="1"/>
    <col min="9737" max="9745" width="0" hidden="1" customWidth="1"/>
    <col min="9746" max="9748" width="8" customWidth="1"/>
    <col min="9749" max="9749" width="2.28515625" customWidth="1"/>
    <col min="9750" max="9751" width="8" customWidth="1"/>
    <col min="9977" max="9977" width="14.5703125" customWidth="1"/>
    <col min="9978" max="9992" width="5" customWidth="1"/>
    <col min="9993" max="10001" width="0" hidden="1" customWidth="1"/>
    <col min="10002" max="10004" width="8" customWidth="1"/>
    <col min="10005" max="10005" width="2.28515625" customWidth="1"/>
    <col min="10006" max="10007" width="8" customWidth="1"/>
    <col min="10233" max="10233" width="14.5703125" customWidth="1"/>
    <col min="10234" max="10248" width="5" customWidth="1"/>
    <col min="10249" max="10257" width="0" hidden="1" customWidth="1"/>
    <col min="10258" max="10260" width="8" customWidth="1"/>
    <col min="10261" max="10261" width="2.28515625" customWidth="1"/>
    <col min="10262" max="10263" width="8" customWidth="1"/>
    <col min="10489" max="10489" width="14.5703125" customWidth="1"/>
    <col min="10490" max="10504" width="5" customWidth="1"/>
    <col min="10505" max="10513" width="0" hidden="1" customWidth="1"/>
    <col min="10514" max="10516" width="8" customWidth="1"/>
    <col min="10517" max="10517" width="2.28515625" customWidth="1"/>
    <col min="10518" max="10519" width="8" customWidth="1"/>
    <col min="10745" max="10745" width="14.5703125" customWidth="1"/>
    <col min="10746" max="10760" width="5" customWidth="1"/>
    <col min="10761" max="10769" width="0" hidden="1" customWidth="1"/>
    <col min="10770" max="10772" width="8" customWidth="1"/>
    <col min="10773" max="10773" width="2.28515625" customWidth="1"/>
    <col min="10774" max="10775" width="8" customWidth="1"/>
    <col min="11001" max="11001" width="14.5703125" customWidth="1"/>
    <col min="11002" max="11016" width="5" customWidth="1"/>
    <col min="11017" max="11025" width="0" hidden="1" customWidth="1"/>
    <col min="11026" max="11028" width="8" customWidth="1"/>
    <col min="11029" max="11029" width="2.28515625" customWidth="1"/>
    <col min="11030" max="11031" width="8" customWidth="1"/>
    <col min="11257" max="11257" width="14.5703125" customWidth="1"/>
    <col min="11258" max="11272" width="5" customWidth="1"/>
    <col min="11273" max="11281" width="0" hidden="1" customWidth="1"/>
    <col min="11282" max="11284" width="8" customWidth="1"/>
    <col min="11285" max="11285" width="2.28515625" customWidth="1"/>
    <col min="11286" max="11287" width="8" customWidth="1"/>
    <col min="11513" max="11513" width="14.5703125" customWidth="1"/>
    <col min="11514" max="11528" width="5" customWidth="1"/>
    <col min="11529" max="11537" width="0" hidden="1" customWidth="1"/>
    <col min="11538" max="11540" width="8" customWidth="1"/>
    <col min="11541" max="11541" width="2.28515625" customWidth="1"/>
    <col min="11542" max="11543" width="8" customWidth="1"/>
    <col min="11769" max="11769" width="14.5703125" customWidth="1"/>
    <col min="11770" max="11784" width="5" customWidth="1"/>
    <col min="11785" max="11793" width="0" hidden="1" customWidth="1"/>
    <col min="11794" max="11796" width="8" customWidth="1"/>
    <col min="11797" max="11797" width="2.28515625" customWidth="1"/>
    <col min="11798" max="11799" width="8" customWidth="1"/>
    <col min="12025" max="12025" width="14.5703125" customWidth="1"/>
    <col min="12026" max="12040" width="5" customWidth="1"/>
    <col min="12041" max="12049" width="0" hidden="1" customWidth="1"/>
    <col min="12050" max="12052" width="8" customWidth="1"/>
    <col min="12053" max="12053" width="2.28515625" customWidth="1"/>
    <col min="12054" max="12055" width="8" customWidth="1"/>
    <col min="12281" max="12281" width="14.5703125" customWidth="1"/>
    <col min="12282" max="12296" width="5" customWidth="1"/>
    <col min="12297" max="12305" width="0" hidden="1" customWidth="1"/>
    <col min="12306" max="12308" width="8" customWidth="1"/>
    <col min="12309" max="12309" width="2.28515625" customWidth="1"/>
    <col min="12310" max="12311" width="8" customWidth="1"/>
    <col min="12537" max="12537" width="14.5703125" customWidth="1"/>
    <col min="12538" max="12552" width="5" customWidth="1"/>
    <col min="12553" max="12561" width="0" hidden="1" customWidth="1"/>
    <col min="12562" max="12564" width="8" customWidth="1"/>
    <col min="12565" max="12565" width="2.28515625" customWidth="1"/>
    <col min="12566" max="12567" width="8" customWidth="1"/>
    <col min="12793" max="12793" width="14.5703125" customWidth="1"/>
    <col min="12794" max="12808" width="5" customWidth="1"/>
    <col min="12809" max="12817" width="0" hidden="1" customWidth="1"/>
    <col min="12818" max="12820" width="8" customWidth="1"/>
    <col min="12821" max="12821" width="2.28515625" customWidth="1"/>
    <col min="12822" max="12823" width="8" customWidth="1"/>
    <col min="13049" max="13049" width="14.5703125" customWidth="1"/>
    <col min="13050" max="13064" width="5" customWidth="1"/>
    <col min="13065" max="13073" width="0" hidden="1" customWidth="1"/>
    <col min="13074" max="13076" width="8" customWidth="1"/>
    <col min="13077" max="13077" width="2.28515625" customWidth="1"/>
    <col min="13078" max="13079" width="8" customWidth="1"/>
    <col min="13305" max="13305" width="14.5703125" customWidth="1"/>
    <col min="13306" max="13320" width="5" customWidth="1"/>
    <col min="13321" max="13329" width="0" hidden="1" customWidth="1"/>
    <col min="13330" max="13332" width="8" customWidth="1"/>
    <col min="13333" max="13333" width="2.28515625" customWidth="1"/>
    <col min="13334" max="13335" width="8" customWidth="1"/>
    <col min="13561" max="13561" width="14.5703125" customWidth="1"/>
    <col min="13562" max="13576" width="5" customWidth="1"/>
    <col min="13577" max="13585" width="0" hidden="1" customWidth="1"/>
    <col min="13586" max="13588" width="8" customWidth="1"/>
    <col min="13589" max="13589" width="2.28515625" customWidth="1"/>
    <col min="13590" max="13591" width="8" customWidth="1"/>
    <col min="13817" max="13817" width="14.5703125" customWidth="1"/>
    <col min="13818" max="13832" width="5" customWidth="1"/>
    <col min="13833" max="13841" width="0" hidden="1" customWidth="1"/>
    <col min="13842" max="13844" width="8" customWidth="1"/>
    <col min="13845" max="13845" width="2.28515625" customWidth="1"/>
    <col min="13846" max="13847" width="8" customWidth="1"/>
    <col min="14073" max="14073" width="14.5703125" customWidth="1"/>
    <col min="14074" max="14088" width="5" customWidth="1"/>
    <col min="14089" max="14097" width="0" hidden="1" customWidth="1"/>
    <col min="14098" max="14100" width="8" customWidth="1"/>
    <col min="14101" max="14101" width="2.28515625" customWidth="1"/>
    <col min="14102" max="14103" width="8" customWidth="1"/>
    <col min="14329" max="14329" width="14.5703125" customWidth="1"/>
    <col min="14330" max="14344" width="5" customWidth="1"/>
    <col min="14345" max="14353" width="0" hidden="1" customWidth="1"/>
    <col min="14354" max="14356" width="8" customWidth="1"/>
    <col min="14357" max="14357" width="2.28515625" customWidth="1"/>
    <col min="14358" max="14359" width="8" customWidth="1"/>
    <col min="14585" max="14585" width="14.5703125" customWidth="1"/>
    <col min="14586" max="14600" width="5" customWidth="1"/>
    <col min="14601" max="14609" width="0" hidden="1" customWidth="1"/>
    <col min="14610" max="14612" width="8" customWidth="1"/>
    <col min="14613" max="14613" width="2.28515625" customWidth="1"/>
    <col min="14614" max="14615" width="8" customWidth="1"/>
    <col min="14841" max="14841" width="14.5703125" customWidth="1"/>
    <col min="14842" max="14856" width="5" customWidth="1"/>
    <col min="14857" max="14865" width="0" hidden="1" customWidth="1"/>
    <col min="14866" max="14868" width="8" customWidth="1"/>
    <col min="14869" max="14869" width="2.28515625" customWidth="1"/>
    <col min="14870" max="14871" width="8" customWidth="1"/>
    <col min="15097" max="15097" width="14.5703125" customWidth="1"/>
    <col min="15098" max="15112" width="5" customWidth="1"/>
    <col min="15113" max="15121" width="0" hidden="1" customWidth="1"/>
    <col min="15122" max="15124" width="8" customWidth="1"/>
    <col min="15125" max="15125" width="2.28515625" customWidth="1"/>
    <col min="15126" max="15127" width="8" customWidth="1"/>
    <col min="15353" max="15353" width="14.5703125" customWidth="1"/>
    <col min="15354" max="15368" width="5" customWidth="1"/>
    <col min="15369" max="15377" width="0" hidden="1" customWidth="1"/>
    <col min="15378" max="15380" width="8" customWidth="1"/>
    <col min="15381" max="15381" width="2.28515625" customWidth="1"/>
    <col min="15382" max="15383" width="8" customWidth="1"/>
    <col min="15609" max="15609" width="14.5703125" customWidth="1"/>
    <col min="15610" max="15624" width="5" customWidth="1"/>
    <col min="15625" max="15633" width="0" hidden="1" customWidth="1"/>
    <col min="15634" max="15636" width="8" customWidth="1"/>
    <col min="15637" max="15637" width="2.28515625" customWidth="1"/>
    <col min="15638" max="15639" width="8" customWidth="1"/>
    <col min="15865" max="15865" width="14.5703125" customWidth="1"/>
    <col min="15866" max="15880" width="5" customWidth="1"/>
    <col min="15881" max="15889" width="0" hidden="1" customWidth="1"/>
    <col min="15890" max="15892" width="8" customWidth="1"/>
    <col min="15893" max="15893" width="2.28515625" customWidth="1"/>
    <col min="15894" max="15895" width="8" customWidth="1"/>
    <col min="16121" max="16121" width="14.5703125" customWidth="1"/>
    <col min="16122" max="16136" width="5" customWidth="1"/>
    <col min="16137" max="16145" width="0" hidden="1" customWidth="1"/>
    <col min="16146" max="16148" width="8" customWidth="1"/>
    <col min="16149" max="16149" width="2.28515625" customWidth="1"/>
    <col min="16150" max="16151" width="8" customWidth="1"/>
  </cols>
  <sheetData>
    <row r="1" spans="1:23" x14ac:dyDescent="0.25">
      <c r="A1" s="161"/>
      <c r="B1" s="162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55" t="s">
        <v>57</v>
      </c>
      <c r="S1" s="150" t="s">
        <v>56</v>
      </c>
      <c r="T1" s="150" t="s">
        <v>55</v>
      </c>
      <c r="U1" s="150"/>
      <c r="V1" s="150"/>
      <c r="W1" s="151"/>
    </row>
    <row r="2" spans="1:23" ht="15.75" thickBot="1" x14ac:dyDescent="0.3">
      <c r="A2" s="163"/>
      <c r="B2" s="164"/>
      <c r="C2" s="154" t="str">
        <f>B3</f>
        <v>7. ZŠ A</v>
      </c>
      <c r="D2" s="152"/>
      <c r="E2" s="153"/>
      <c r="F2" s="154" t="str">
        <f>B4</f>
        <v>Hnojník A</v>
      </c>
      <c r="G2" s="152"/>
      <c r="H2" s="153"/>
      <c r="I2" s="154" t="str">
        <f>B5</f>
        <v>Kunčice A</v>
      </c>
      <c r="J2" s="152"/>
      <c r="K2" s="153"/>
      <c r="L2" s="154" t="str">
        <f>B6</f>
        <v>Raškovice A</v>
      </c>
      <c r="M2" s="152"/>
      <c r="N2" s="153"/>
      <c r="O2" s="154" t="str">
        <f>B7</f>
        <v>Karviná A</v>
      </c>
      <c r="P2" s="152"/>
      <c r="Q2" s="153"/>
      <c r="R2" s="156"/>
      <c r="S2" s="152"/>
      <c r="T2" s="152"/>
      <c r="U2" s="152"/>
      <c r="V2" s="152"/>
      <c r="W2" s="153"/>
    </row>
    <row r="3" spans="1:23" ht="21" x14ac:dyDescent="0.25">
      <c r="A3" s="67" t="s">
        <v>53</v>
      </c>
      <c r="B3" s="120" t="s">
        <v>135</v>
      </c>
      <c r="C3" s="65"/>
      <c r="D3" s="64"/>
      <c r="E3" s="63"/>
      <c r="F3" s="62">
        <v>28</v>
      </c>
      <c r="G3" s="61" t="s">
        <v>46</v>
      </c>
      <c r="H3" s="57">
        <v>8</v>
      </c>
      <c r="I3" s="62">
        <v>22</v>
      </c>
      <c r="J3" s="61" t="s">
        <v>46</v>
      </c>
      <c r="K3" s="57">
        <v>9</v>
      </c>
      <c r="L3" s="62">
        <v>10</v>
      </c>
      <c r="M3" s="61" t="s">
        <v>46</v>
      </c>
      <c r="N3" s="57">
        <v>9</v>
      </c>
      <c r="O3" s="62">
        <v>21</v>
      </c>
      <c r="P3" s="61" t="s">
        <v>46</v>
      </c>
      <c r="Q3" s="57">
        <v>9</v>
      </c>
      <c r="R3" s="60">
        <f>SUM(IF(C3&gt;E3,1,0),IF(F3&gt;H3,1,0),IF(I3&gt;K3,1,0),IF(L3&gt;N3,1,0),IF(O3&gt;Q3,1,0))</f>
        <v>4</v>
      </c>
      <c r="S3" s="59" t="s">
        <v>53</v>
      </c>
      <c r="T3" s="58">
        <f>C3+F3+I3+L3+O3</f>
        <v>81</v>
      </c>
      <c r="U3" s="58" t="s">
        <v>46</v>
      </c>
      <c r="V3" s="58">
        <f>H3+K3+N3+Q3+E3</f>
        <v>35</v>
      </c>
      <c r="W3" s="57">
        <f>T3/V3</f>
        <v>2.3142857142857145</v>
      </c>
    </row>
    <row r="4" spans="1:23" ht="21" x14ac:dyDescent="0.25">
      <c r="A4" s="53" t="s">
        <v>51</v>
      </c>
      <c r="B4" s="115" t="s">
        <v>168</v>
      </c>
      <c r="C4" s="52">
        <f>H3</f>
        <v>8</v>
      </c>
      <c r="D4" s="51" t="s">
        <v>46</v>
      </c>
      <c r="E4" s="50">
        <f>F3</f>
        <v>28</v>
      </c>
      <c r="F4" s="49"/>
      <c r="G4" s="48"/>
      <c r="H4" s="47"/>
      <c r="I4" s="46">
        <v>9</v>
      </c>
      <c r="J4" s="45" t="s">
        <v>46</v>
      </c>
      <c r="K4" s="42">
        <v>20</v>
      </c>
      <c r="L4" s="46">
        <v>8</v>
      </c>
      <c r="M4" s="45" t="s">
        <v>46</v>
      </c>
      <c r="N4" s="42">
        <v>28</v>
      </c>
      <c r="O4" s="46">
        <v>23</v>
      </c>
      <c r="P4" s="45" t="s">
        <v>46</v>
      </c>
      <c r="Q4" s="42">
        <v>10</v>
      </c>
      <c r="R4" s="44">
        <f>SUM(IF(C4&gt;E4,1,0),IF(F4&gt;H4,1,0),IF(I4&gt;K4,1,0),IF(L4&gt;N4,1,0),IF(O4&gt;Q4,1,0))</f>
        <v>1</v>
      </c>
      <c r="S4" s="43" t="s">
        <v>47</v>
      </c>
      <c r="T4" s="29">
        <f>C4+F4+I4+L4+O4</f>
        <v>48</v>
      </c>
      <c r="U4" s="29" t="s">
        <v>46</v>
      </c>
      <c r="V4" s="29">
        <f>H4+K4+N4+Q4+E4</f>
        <v>86</v>
      </c>
      <c r="W4" s="42">
        <f>T4/V4</f>
        <v>0.55813953488372092</v>
      </c>
    </row>
    <row r="5" spans="1:23" ht="21" x14ac:dyDescent="0.25">
      <c r="A5" s="53" t="s">
        <v>49</v>
      </c>
      <c r="B5" s="115" t="s">
        <v>157</v>
      </c>
      <c r="C5" s="52">
        <f>K3</f>
        <v>9</v>
      </c>
      <c r="D5" s="51" t="s">
        <v>46</v>
      </c>
      <c r="E5" s="50">
        <f>I3</f>
        <v>22</v>
      </c>
      <c r="F5" s="52">
        <f>K4</f>
        <v>20</v>
      </c>
      <c r="G5" s="51" t="s">
        <v>46</v>
      </c>
      <c r="H5" s="50">
        <f>I4</f>
        <v>9</v>
      </c>
      <c r="I5" s="49"/>
      <c r="J5" s="48"/>
      <c r="K5" s="47"/>
      <c r="L5" s="46">
        <v>16</v>
      </c>
      <c r="M5" s="45" t="s">
        <v>46</v>
      </c>
      <c r="N5" s="42">
        <v>15</v>
      </c>
      <c r="O5" s="46">
        <v>15</v>
      </c>
      <c r="P5" s="45" t="s">
        <v>46</v>
      </c>
      <c r="Q5" s="42">
        <v>13</v>
      </c>
      <c r="R5" s="44">
        <f>SUM(IF(C5&gt;E5,1,0),IF(F5&gt;H5,1,0),IF(I5&gt;K5,1,0),IF(L5&gt;N5,1,0),IF(O5&gt;Q5,1,0))</f>
        <v>3</v>
      </c>
      <c r="S5" s="43" t="s">
        <v>51</v>
      </c>
      <c r="T5" s="29">
        <f>C5+F5+I5+L5+O5</f>
        <v>60</v>
      </c>
      <c r="U5" s="29" t="s">
        <v>46</v>
      </c>
      <c r="V5" s="29">
        <f>H5+K5+N5+Q5+E5</f>
        <v>59</v>
      </c>
      <c r="W5" s="42">
        <f>T5/V5</f>
        <v>1.0169491525423728</v>
      </c>
    </row>
    <row r="6" spans="1:23" ht="21" x14ac:dyDescent="0.25">
      <c r="A6" s="53" t="s">
        <v>47</v>
      </c>
      <c r="B6" s="115" t="s">
        <v>61</v>
      </c>
      <c r="C6" s="52">
        <f>N3</f>
        <v>9</v>
      </c>
      <c r="D6" s="51" t="s">
        <v>46</v>
      </c>
      <c r="E6" s="50">
        <f>L3</f>
        <v>10</v>
      </c>
      <c r="F6" s="52">
        <f>N4</f>
        <v>28</v>
      </c>
      <c r="G6" s="51" t="s">
        <v>46</v>
      </c>
      <c r="H6" s="50">
        <f>L4</f>
        <v>8</v>
      </c>
      <c r="I6" s="52">
        <f>N5</f>
        <v>15</v>
      </c>
      <c r="J6" s="51" t="s">
        <v>46</v>
      </c>
      <c r="K6" s="50">
        <f>L5</f>
        <v>16</v>
      </c>
      <c r="L6" s="49"/>
      <c r="M6" s="48"/>
      <c r="N6" s="47"/>
      <c r="O6" s="46">
        <v>18</v>
      </c>
      <c r="P6" s="45" t="s">
        <v>46</v>
      </c>
      <c r="Q6" s="42">
        <v>12</v>
      </c>
      <c r="R6" s="44">
        <f>SUM(IF(C6&gt;E6,1,0),IF(F6&gt;H6,1,0),IF(I6&gt;K6,1,0),IF(L6&gt;N6,1,0),IF(O6&gt;Q6,1,0))</f>
        <v>2</v>
      </c>
      <c r="S6" s="43" t="s">
        <v>49</v>
      </c>
      <c r="T6" s="29">
        <f>C6+F6+I6+L6+O6</f>
        <v>70</v>
      </c>
      <c r="U6" s="29" t="s">
        <v>46</v>
      </c>
      <c r="V6" s="29">
        <f>H6+K6+N6+Q6+E6</f>
        <v>46</v>
      </c>
      <c r="W6" s="42">
        <f>T6/V6</f>
        <v>1.5217391304347827</v>
      </c>
    </row>
    <row r="7" spans="1:23" ht="21.75" thickBot="1" x14ac:dyDescent="0.3">
      <c r="A7" s="41" t="s">
        <v>64</v>
      </c>
      <c r="B7" s="110" t="s">
        <v>167</v>
      </c>
      <c r="C7" s="40">
        <f>Q3</f>
        <v>9</v>
      </c>
      <c r="D7" s="39" t="s">
        <v>46</v>
      </c>
      <c r="E7" s="38">
        <f>O3</f>
        <v>21</v>
      </c>
      <c r="F7" s="40">
        <f>Q4</f>
        <v>10</v>
      </c>
      <c r="G7" s="39" t="s">
        <v>46</v>
      </c>
      <c r="H7" s="38">
        <f>O4</f>
        <v>23</v>
      </c>
      <c r="I7" s="40">
        <f>Q5</f>
        <v>13</v>
      </c>
      <c r="J7" s="39" t="s">
        <v>46</v>
      </c>
      <c r="K7" s="38">
        <f>O5</f>
        <v>15</v>
      </c>
      <c r="L7" s="40">
        <f>Q6</f>
        <v>12</v>
      </c>
      <c r="M7" s="39" t="s">
        <v>46</v>
      </c>
      <c r="N7" s="38">
        <f>O6</f>
        <v>18</v>
      </c>
      <c r="O7" s="134"/>
      <c r="P7" s="133"/>
      <c r="Q7" s="132"/>
      <c r="R7" s="34">
        <f>SUM(IF(C7&gt;E7,1,0),IF(F7&gt;H7,1,0),IF(I7&gt;K7,1,0),IF(L7&gt;N7,1,0),IF(O7&gt;Q7,1,0))</f>
        <v>0</v>
      </c>
      <c r="S7" s="33" t="s">
        <v>64</v>
      </c>
      <c r="T7" s="32">
        <f>C7+F7+I7+L7+O7</f>
        <v>44</v>
      </c>
      <c r="U7" s="32" t="s">
        <v>46</v>
      </c>
      <c r="V7" s="32">
        <f>H7+K7+N7+Q7+E7</f>
        <v>77</v>
      </c>
      <c r="W7" s="31">
        <f>T7/V7</f>
        <v>0.5714285714285714</v>
      </c>
    </row>
    <row r="8" spans="1:23" x14ac:dyDescent="0.25">
      <c r="B8" s="121"/>
    </row>
  </sheetData>
  <mergeCells count="14">
    <mergeCell ref="A1:B2"/>
    <mergeCell ref="C1:E1"/>
    <mergeCell ref="F1:H1"/>
    <mergeCell ref="I1:K1"/>
    <mergeCell ref="L1:N1"/>
    <mergeCell ref="S1:S2"/>
    <mergeCell ref="T1:W2"/>
    <mergeCell ref="C2:E2"/>
    <mergeCell ref="F2:H2"/>
    <mergeCell ref="I2:K2"/>
    <mergeCell ref="L2:N2"/>
    <mergeCell ref="O2:Q2"/>
    <mergeCell ref="O1:Q1"/>
    <mergeCell ref="R1:R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0"/>
  <sheetViews>
    <sheetView workbookViewId="0">
      <selection activeCell="F11" sqref="F11"/>
    </sheetView>
  </sheetViews>
  <sheetFormatPr defaultColWidth="9.140625" defaultRowHeight="15" x14ac:dyDescent="0.25"/>
  <cols>
    <col min="1" max="2" width="9.140625" style="27"/>
    <col min="3" max="3" width="20.5703125" style="27" customWidth="1"/>
    <col min="4" max="4" width="24.85546875" style="27" customWidth="1"/>
    <col min="5" max="5" width="13.140625" style="27" customWidth="1"/>
    <col min="6" max="7" width="18.140625" style="27" customWidth="1"/>
    <col min="8" max="16384" width="9.140625" style="27"/>
  </cols>
  <sheetData>
    <row r="3" spans="3:7" x14ac:dyDescent="0.25">
      <c r="C3" s="30" t="s">
        <v>23</v>
      </c>
      <c r="D3" s="30" t="s">
        <v>38</v>
      </c>
      <c r="E3" s="30" t="s">
        <v>37</v>
      </c>
      <c r="F3" s="30" t="s">
        <v>36</v>
      </c>
      <c r="G3" s="30" t="s">
        <v>35</v>
      </c>
    </row>
    <row r="4" spans="3:7" x14ac:dyDescent="0.25">
      <c r="C4" s="29" t="s">
        <v>21</v>
      </c>
      <c r="D4" s="13">
        <v>16</v>
      </c>
      <c r="E4" s="29">
        <v>3</v>
      </c>
      <c r="F4" s="29" t="s">
        <v>145</v>
      </c>
      <c r="G4" s="29" t="s">
        <v>145</v>
      </c>
    </row>
    <row r="5" spans="3:7" x14ac:dyDescent="0.25">
      <c r="C5" s="29" t="s">
        <v>34</v>
      </c>
      <c r="D5" s="13">
        <v>20</v>
      </c>
      <c r="E5" s="29">
        <v>4</v>
      </c>
      <c r="F5" s="29" t="s">
        <v>146</v>
      </c>
      <c r="G5" s="29" t="s">
        <v>146</v>
      </c>
    </row>
    <row r="6" spans="3:7" x14ac:dyDescent="0.25">
      <c r="C6" s="29" t="s">
        <v>32</v>
      </c>
      <c r="D6" s="14">
        <v>24</v>
      </c>
      <c r="E6" s="29">
        <v>5</v>
      </c>
      <c r="F6" s="29" t="s">
        <v>147</v>
      </c>
      <c r="G6" s="29" t="s">
        <v>145</v>
      </c>
    </row>
    <row r="7" spans="3:7" x14ac:dyDescent="0.25">
      <c r="C7" s="29" t="s">
        <v>18</v>
      </c>
      <c r="D7" s="13">
        <v>15</v>
      </c>
      <c r="E7" s="29">
        <v>3</v>
      </c>
      <c r="F7" s="29" t="s">
        <v>33</v>
      </c>
      <c r="G7" s="29" t="s">
        <v>33</v>
      </c>
    </row>
    <row r="8" spans="3:7" x14ac:dyDescent="0.25">
      <c r="C8" s="29" t="s">
        <v>31</v>
      </c>
      <c r="D8" s="13">
        <v>16</v>
      </c>
      <c r="E8" s="29">
        <v>4</v>
      </c>
      <c r="F8" s="29" t="s">
        <v>145</v>
      </c>
      <c r="G8" s="29" t="s">
        <v>145</v>
      </c>
    </row>
    <row r="10" spans="3:7" x14ac:dyDescent="0.25">
      <c r="C10" s="28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S7" sqref="S7"/>
    </sheetView>
  </sheetViews>
  <sheetFormatPr defaultRowHeight="15" x14ac:dyDescent="0.25"/>
  <cols>
    <col min="2" max="2" width="14.5703125" customWidth="1"/>
    <col min="3" max="17" width="5" customWidth="1"/>
    <col min="18" max="20" width="8" customWidth="1"/>
    <col min="21" max="21" width="2.28515625" customWidth="1"/>
    <col min="22" max="22" width="8" customWidth="1"/>
    <col min="23" max="23" width="12.42578125" customWidth="1"/>
    <col min="249" max="249" width="14.5703125" customWidth="1"/>
    <col min="250" max="264" width="5" customWidth="1"/>
    <col min="265" max="273" width="0" hidden="1" customWidth="1"/>
    <col min="274" max="276" width="8" customWidth="1"/>
    <col min="277" max="277" width="2.28515625" customWidth="1"/>
    <col min="278" max="279" width="8" customWidth="1"/>
    <col min="505" max="505" width="14.5703125" customWidth="1"/>
    <col min="506" max="520" width="5" customWidth="1"/>
    <col min="521" max="529" width="0" hidden="1" customWidth="1"/>
    <col min="530" max="532" width="8" customWidth="1"/>
    <col min="533" max="533" width="2.28515625" customWidth="1"/>
    <col min="534" max="535" width="8" customWidth="1"/>
    <col min="761" max="761" width="14.5703125" customWidth="1"/>
    <col min="762" max="776" width="5" customWidth="1"/>
    <col min="777" max="785" width="0" hidden="1" customWidth="1"/>
    <col min="786" max="788" width="8" customWidth="1"/>
    <col min="789" max="789" width="2.28515625" customWidth="1"/>
    <col min="790" max="791" width="8" customWidth="1"/>
    <col min="1017" max="1017" width="14.5703125" customWidth="1"/>
    <col min="1018" max="1032" width="5" customWidth="1"/>
    <col min="1033" max="1041" width="0" hidden="1" customWidth="1"/>
    <col min="1042" max="1044" width="8" customWidth="1"/>
    <col min="1045" max="1045" width="2.28515625" customWidth="1"/>
    <col min="1046" max="1047" width="8" customWidth="1"/>
    <col min="1273" max="1273" width="14.5703125" customWidth="1"/>
    <col min="1274" max="1288" width="5" customWidth="1"/>
    <col min="1289" max="1297" width="0" hidden="1" customWidth="1"/>
    <col min="1298" max="1300" width="8" customWidth="1"/>
    <col min="1301" max="1301" width="2.28515625" customWidth="1"/>
    <col min="1302" max="1303" width="8" customWidth="1"/>
    <col min="1529" max="1529" width="14.5703125" customWidth="1"/>
    <col min="1530" max="1544" width="5" customWidth="1"/>
    <col min="1545" max="1553" width="0" hidden="1" customWidth="1"/>
    <col min="1554" max="1556" width="8" customWidth="1"/>
    <col min="1557" max="1557" width="2.28515625" customWidth="1"/>
    <col min="1558" max="1559" width="8" customWidth="1"/>
    <col min="1785" max="1785" width="14.5703125" customWidth="1"/>
    <col min="1786" max="1800" width="5" customWidth="1"/>
    <col min="1801" max="1809" width="0" hidden="1" customWidth="1"/>
    <col min="1810" max="1812" width="8" customWidth="1"/>
    <col min="1813" max="1813" width="2.28515625" customWidth="1"/>
    <col min="1814" max="1815" width="8" customWidth="1"/>
    <col min="2041" max="2041" width="14.5703125" customWidth="1"/>
    <col min="2042" max="2056" width="5" customWidth="1"/>
    <col min="2057" max="2065" width="0" hidden="1" customWidth="1"/>
    <col min="2066" max="2068" width="8" customWidth="1"/>
    <col min="2069" max="2069" width="2.28515625" customWidth="1"/>
    <col min="2070" max="2071" width="8" customWidth="1"/>
    <col min="2297" max="2297" width="14.5703125" customWidth="1"/>
    <col min="2298" max="2312" width="5" customWidth="1"/>
    <col min="2313" max="2321" width="0" hidden="1" customWidth="1"/>
    <col min="2322" max="2324" width="8" customWidth="1"/>
    <col min="2325" max="2325" width="2.28515625" customWidth="1"/>
    <col min="2326" max="2327" width="8" customWidth="1"/>
    <col min="2553" max="2553" width="14.5703125" customWidth="1"/>
    <col min="2554" max="2568" width="5" customWidth="1"/>
    <col min="2569" max="2577" width="0" hidden="1" customWidth="1"/>
    <col min="2578" max="2580" width="8" customWidth="1"/>
    <col min="2581" max="2581" width="2.28515625" customWidth="1"/>
    <col min="2582" max="2583" width="8" customWidth="1"/>
    <col min="2809" max="2809" width="14.5703125" customWidth="1"/>
    <col min="2810" max="2824" width="5" customWidth="1"/>
    <col min="2825" max="2833" width="0" hidden="1" customWidth="1"/>
    <col min="2834" max="2836" width="8" customWidth="1"/>
    <col min="2837" max="2837" width="2.28515625" customWidth="1"/>
    <col min="2838" max="2839" width="8" customWidth="1"/>
    <col min="3065" max="3065" width="14.5703125" customWidth="1"/>
    <col min="3066" max="3080" width="5" customWidth="1"/>
    <col min="3081" max="3089" width="0" hidden="1" customWidth="1"/>
    <col min="3090" max="3092" width="8" customWidth="1"/>
    <col min="3093" max="3093" width="2.28515625" customWidth="1"/>
    <col min="3094" max="3095" width="8" customWidth="1"/>
    <col min="3321" max="3321" width="14.5703125" customWidth="1"/>
    <col min="3322" max="3336" width="5" customWidth="1"/>
    <col min="3337" max="3345" width="0" hidden="1" customWidth="1"/>
    <col min="3346" max="3348" width="8" customWidth="1"/>
    <col min="3349" max="3349" width="2.28515625" customWidth="1"/>
    <col min="3350" max="3351" width="8" customWidth="1"/>
    <col min="3577" max="3577" width="14.5703125" customWidth="1"/>
    <col min="3578" max="3592" width="5" customWidth="1"/>
    <col min="3593" max="3601" width="0" hidden="1" customWidth="1"/>
    <col min="3602" max="3604" width="8" customWidth="1"/>
    <col min="3605" max="3605" width="2.28515625" customWidth="1"/>
    <col min="3606" max="3607" width="8" customWidth="1"/>
    <col min="3833" max="3833" width="14.5703125" customWidth="1"/>
    <col min="3834" max="3848" width="5" customWidth="1"/>
    <col min="3849" max="3857" width="0" hidden="1" customWidth="1"/>
    <col min="3858" max="3860" width="8" customWidth="1"/>
    <col min="3861" max="3861" width="2.28515625" customWidth="1"/>
    <col min="3862" max="3863" width="8" customWidth="1"/>
    <col min="4089" max="4089" width="14.5703125" customWidth="1"/>
    <col min="4090" max="4104" width="5" customWidth="1"/>
    <col min="4105" max="4113" width="0" hidden="1" customWidth="1"/>
    <col min="4114" max="4116" width="8" customWidth="1"/>
    <col min="4117" max="4117" width="2.28515625" customWidth="1"/>
    <col min="4118" max="4119" width="8" customWidth="1"/>
    <col min="4345" max="4345" width="14.5703125" customWidth="1"/>
    <col min="4346" max="4360" width="5" customWidth="1"/>
    <col min="4361" max="4369" width="0" hidden="1" customWidth="1"/>
    <col min="4370" max="4372" width="8" customWidth="1"/>
    <col min="4373" max="4373" width="2.28515625" customWidth="1"/>
    <col min="4374" max="4375" width="8" customWidth="1"/>
    <col min="4601" max="4601" width="14.5703125" customWidth="1"/>
    <col min="4602" max="4616" width="5" customWidth="1"/>
    <col min="4617" max="4625" width="0" hidden="1" customWidth="1"/>
    <col min="4626" max="4628" width="8" customWidth="1"/>
    <col min="4629" max="4629" width="2.28515625" customWidth="1"/>
    <col min="4630" max="4631" width="8" customWidth="1"/>
    <col min="4857" max="4857" width="14.5703125" customWidth="1"/>
    <col min="4858" max="4872" width="5" customWidth="1"/>
    <col min="4873" max="4881" width="0" hidden="1" customWidth="1"/>
    <col min="4882" max="4884" width="8" customWidth="1"/>
    <col min="4885" max="4885" width="2.28515625" customWidth="1"/>
    <col min="4886" max="4887" width="8" customWidth="1"/>
    <col min="5113" max="5113" width="14.5703125" customWidth="1"/>
    <col min="5114" max="5128" width="5" customWidth="1"/>
    <col min="5129" max="5137" width="0" hidden="1" customWidth="1"/>
    <col min="5138" max="5140" width="8" customWidth="1"/>
    <col min="5141" max="5141" width="2.28515625" customWidth="1"/>
    <col min="5142" max="5143" width="8" customWidth="1"/>
    <col min="5369" max="5369" width="14.5703125" customWidth="1"/>
    <col min="5370" max="5384" width="5" customWidth="1"/>
    <col min="5385" max="5393" width="0" hidden="1" customWidth="1"/>
    <col min="5394" max="5396" width="8" customWidth="1"/>
    <col min="5397" max="5397" width="2.28515625" customWidth="1"/>
    <col min="5398" max="5399" width="8" customWidth="1"/>
    <col min="5625" max="5625" width="14.5703125" customWidth="1"/>
    <col min="5626" max="5640" width="5" customWidth="1"/>
    <col min="5641" max="5649" width="0" hidden="1" customWidth="1"/>
    <col min="5650" max="5652" width="8" customWidth="1"/>
    <col min="5653" max="5653" width="2.28515625" customWidth="1"/>
    <col min="5654" max="5655" width="8" customWidth="1"/>
    <col min="5881" max="5881" width="14.5703125" customWidth="1"/>
    <col min="5882" max="5896" width="5" customWidth="1"/>
    <col min="5897" max="5905" width="0" hidden="1" customWidth="1"/>
    <col min="5906" max="5908" width="8" customWidth="1"/>
    <col min="5909" max="5909" width="2.28515625" customWidth="1"/>
    <col min="5910" max="5911" width="8" customWidth="1"/>
    <col min="6137" max="6137" width="14.5703125" customWidth="1"/>
    <col min="6138" max="6152" width="5" customWidth="1"/>
    <col min="6153" max="6161" width="0" hidden="1" customWidth="1"/>
    <col min="6162" max="6164" width="8" customWidth="1"/>
    <col min="6165" max="6165" width="2.28515625" customWidth="1"/>
    <col min="6166" max="6167" width="8" customWidth="1"/>
    <col min="6393" max="6393" width="14.5703125" customWidth="1"/>
    <col min="6394" max="6408" width="5" customWidth="1"/>
    <col min="6409" max="6417" width="0" hidden="1" customWidth="1"/>
    <col min="6418" max="6420" width="8" customWidth="1"/>
    <col min="6421" max="6421" width="2.28515625" customWidth="1"/>
    <col min="6422" max="6423" width="8" customWidth="1"/>
    <col min="6649" max="6649" width="14.5703125" customWidth="1"/>
    <col min="6650" max="6664" width="5" customWidth="1"/>
    <col min="6665" max="6673" width="0" hidden="1" customWidth="1"/>
    <col min="6674" max="6676" width="8" customWidth="1"/>
    <col min="6677" max="6677" width="2.28515625" customWidth="1"/>
    <col min="6678" max="6679" width="8" customWidth="1"/>
    <col min="6905" max="6905" width="14.5703125" customWidth="1"/>
    <col min="6906" max="6920" width="5" customWidth="1"/>
    <col min="6921" max="6929" width="0" hidden="1" customWidth="1"/>
    <col min="6930" max="6932" width="8" customWidth="1"/>
    <col min="6933" max="6933" width="2.28515625" customWidth="1"/>
    <col min="6934" max="6935" width="8" customWidth="1"/>
    <col min="7161" max="7161" width="14.5703125" customWidth="1"/>
    <col min="7162" max="7176" width="5" customWidth="1"/>
    <col min="7177" max="7185" width="0" hidden="1" customWidth="1"/>
    <col min="7186" max="7188" width="8" customWidth="1"/>
    <col min="7189" max="7189" width="2.28515625" customWidth="1"/>
    <col min="7190" max="7191" width="8" customWidth="1"/>
    <col min="7417" max="7417" width="14.5703125" customWidth="1"/>
    <col min="7418" max="7432" width="5" customWidth="1"/>
    <col min="7433" max="7441" width="0" hidden="1" customWidth="1"/>
    <col min="7442" max="7444" width="8" customWidth="1"/>
    <col min="7445" max="7445" width="2.28515625" customWidth="1"/>
    <col min="7446" max="7447" width="8" customWidth="1"/>
    <col min="7673" max="7673" width="14.5703125" customWidth="1"/>
    <col min="7674" max="7688" width="5" customWidth="1"/>
    <col min="7689" max="7697" width="0" hidden="1" customWidth="1"/>
    <col min="7698" max="7700" width="8" customWidth="1"/>
    <col min="7701" max="7701" width="2.28515625" customWidth="1"/>
    <col min="7702" max="7703" width="8" customWidth="1"/>
    <col min="7929" max="7929" width="14.5703125" customWidth="1"/>
    <col min="7930" max="7944" width="5" customWidth="1"/>
    <col min="7945" max="7953" width="0" hidden="1" customWidth="1"/>
    <col min="7954" max="7956" width="8" customWidth="1"/>
    <col min="7957" max="7957" width="2.28515625" customWidth="1"/>
    <col min="7958" max="7959" width="8" customWidth="1"/>
    <col min="8185" max="8185" width="14.5703125" customWidth="1"/>
    <col min="8186" max="8200" width="5" customWidth="1"/>
    <col min="8201" max="8209" width="0" hidden="1" customWidth="1"/>
    <col min="8210" max="8212" width="8" customWidth="1"/>
    <col min="8213" max="8213" width="2.28515625" customWidth="1"/>
    <col min="8214" max="8215" width="8" customWidth="1"/>
    <col min="8441" max="8441" width="14.5703125" customWidth="1"/>
    <col min="8442" max="8456" width="5" customWidth="1"/>
    <col min="8457" max="8465" width="0" hidden="1" customWidth="1"/>
    <col min="8466" max="8468" width="8" customWidth="1"/>
    <col min="8469" max="8469" width="2.28515625" customWidth="1"/>
    <col min="8470" max="8471" width="8" customWidth="1"/>
    <col min="8697" max="8697" width="14.5703125" customWidth="1"/>
    <col min="8698" max="8712" width="5" customWidth="1"/>
    <col min="8713" max="8721" width="0" hidden="1" customWidth="1"/>
    <col min="8722" max="8724" width="8" customWidth="1"/>
    <col min="8725" max="8725" width="2.28515625" customWidth="1"/>
    <col min="8726" max="8727" width="8" customWidth="1"/>
    <col min="8953" max="8953" width="14.5703125" customWidth="1"/>
    <col min="8954" max="8968" width="5" customWidth="1"/>
    <col min="8969" max="8977" width="0" hidden="1" customWidth="1"/>
    <col min="8978" max="8980" width="8" customWidth="1"/>
    <col min="8981" max="8981" width="2.28515625" customWidth="1"/>
    <col min="8982" max="8983" width="8" customWidth="1"/>
    <col min="9209" max="9209" width="14.5703125" customWidth="1"/>
    <col min="9210" max="9224" width="5" customWidth="1"/>
    <col min="9225" max="9233" width="0" hidden="1" customWidth="1"/>
    <col min="9234" max="9236" width="8" customWidth="1"/>
    <col min="9237" max="9237" width="2.28515625" customWidth="1"/>
    <col min="9238" max="9239" width="8" customWidth="1"/>
    <col min="9465" max="9465" width="14.5703125" customWidth="1"/>
    <col min="9466" max="9480" width="5" customWidth="1"/>
    <col min="9481" max="9489" width="0" hidden="1" customWidth="1"/>
    <col min="9490" max="9492" width="8" customWidth="1"/>
    <col min="9493" max="9493" width="2.28515625" customWidth="1"/>
    <col min="9494" max="9495" width="8" customWidth="1"/>
    <col min="9721" max="9721" width="14.5703125" customWidth="1"/>
    <col min="9722" max="9736" width="5" customWidth="1"/>
    <col min="9737" max="9745" width="0" hidden="1" customWidth="1"/>
    <col min="9746" max="9748" width="8" customWidth="1"/>
    <col min="9749" max="9749" width="2.28515625" customWidth="1"/>
    <col min="9750" max="9751" width="8" customWidth="1"/>
    <col min="9977" max="9977" width="14.5703125" customWidth="1"/>
    <col min="9978" max="9992" width="5" customWidth="1"/>
    <col min="9993" max="10001" width="0" hidden="1" customWidth="1"/>
    <col min="10002" max="10004" width="8" customWidth="1"/>
    <col min="10005" max="10005" width="2.28515625" customWidth="1"/>
    <col min="10006" max="10007" width="8" customWidth="1"/>
    <col min="10233" max="10233" width="14.5703125" customWidth="1"/>
    <col min="10234" max="10248" width="5" customWidth="1"/>
    <col min="10249" max="10257" width="0" hidden="1" customWidth="1"/>
    <col min="10258" max="10260" width="8" customWidth="1"/>
    <col min="10261" max="10261" width="2.28515625" customWidth="1"/>
    <col min="10262" max="10263" width="8" customWidth="1"/>
    <col min="10489" max="10489" width="14.5703125" customWidth="1"/>
    <col min="10490" max="10504" width="5" customWidth="1"/>
    <col min="10505" max="10513" width="0" hidden="1" customWidth="1"/>
    <col min="10514" max="10516" width="8" customWidth="1"/>
    <col min="10517" max="10517" width="2.28515625" customWidth="1"/>
    <col min="10518" max="10519" width="8" customWidth="1"/>
    <col min="10745" max="10745" width="14.5703125" customWidth="1"/>
    <col min="10746" max="10760" width="5" customWidth="1"/>
    <col min="10761" max="10769" width="0" hidden="1" customWidth="1"/>
    <col min="10770" max="10772" width="8" customWidth="1"/>
    <col min="10773" max="10773" width="2.28515625" customWidth="1"/>
    <col min="10774" max="10775" width="8" customWidth="1"/>
    <col min="11001" max="11001" width="14.5703125" customWidth="1"/>
    <col min="11002" max="11016" width="5" customWidth="1"/>
    <col min="11017" max="11025" width="0" hidden="1" customWidth="1"/>
    <col min="11026" max="11028" width="8" customWidth="1"/>
    <col min="11029" max="11029" width="2.28515625" customWidth="1"/>
    <col min="11030" max="11031" width="8" customWidth="1"/>
    <col min="11257" max="11257" width="14.5703125" customWidth="1"/>
    <col min="11258" max="11272" width="5" customWidth="1"/>
    <col min="11273" max="11281" width="0" hidden="1" customWidth="1"/>
    <col min="11282" max="11284" width="8" customWidth="1"/>
    <col min="11285" max="11285" width="2.28515625" customWidth="1"/>
    <col min="11286" max="11287" width="8" customWidth="1"/>
    <col min="11513" max="11513" width="14.5703125" customWidth="1"/>
    <col min="11514" max="11528" width="5" customWidth="1"/>
    <col min="11529" max="11537" width="0" hidden="1" customWidth="1"/>
    <col min="11538" max="11540" width="8" customWidth="1"/>
    <col min="11541" max="11541" width="2.28515625" customWidth="1"/>
    <col min="11542" max="11543" width="8" customWidth="1"/>
    <col min="11769" max="11769" width="14.5703125" customWidth="1"/>
    <col min="11770" max="11784" width="5" customWidth="1"/>
    <col min="11785" max="11793" width="0" hidden="1" customWidth="1"/>
    <col min="11794" max="11796" width="8" customWidth="1"/>
    <col min="11797" max="11797" width="2.28515625" customWidth="1"/>
    <col min="11798" max="11799" width="8" customWidth="1"/>
    <col min="12025" max="12025" width="14.5703125" customWidth="1"/>
    <col min="12026" max="12040" width="5" customWidth="1"/>
    <col min="12041" max="12049" width="0" hidden="1" customWidth="1"/>
    <col min="12050" max="12052" width="8" customWidth="1"/>
    <col min="12053" max="12053" width="2.28515625" customWidth="1"/>
    <col min="12054" max="12055" width="8" customWidth="1"/>
    <col min="12281" max="12281" width="14.5703125" customWidth="1"/>
    <col min="12282" max="12296" width="5" customWidth="1"/>
    <col min="12297" max="12305" width="0" hidden="1" customWidth="1"/>
    <col min="12306" max="12308" width="8" customWidth="1"/>
    <col min="12309" max="12309" width="2.28515625" customWidth="1"/>
    <col min="12310" max="12311" width="8" customWidth="1"/>
    <col min="12537" max="12537" width="14.5703125" customWidth="1"/>
    <col min="12538" max="12552" width="5" customWidth="1"/>
    <col min="12553" max="12561" width="0" hidden="1" customWidth="1"/>
    <col min="12562" max="12564" width="8" customWidth="1"/>
    <col min="12565" max="12565" width="2.28515625" customWidth="1"/>
    <col min="12566" max="12567" width="8" customWidth="1"/>
    <col min="12793" max="12793" width="14.5703125" customWidth="1"/>
    <col min="12794" max="12808" width="5" customWidth="1"/>
    <col min="12809" max="12817" width="0" hidden="1" customWidth="1"/>
    <col min="12818" max="12820" width="8" customWidth="1"/>
    <col min="12821" max="12821" width="2.28515625" customWidth="1"/>
    <col min="12822" max="12823" width="8" customWidth="1"/>
    <col min="13049" max="13049" width="14.5703125" customWidth="1"/>
    <col min="13050" max="13064" width="5" customWidth="1"/>
    <col min="13065" max="13073" width="0" hidden="1" customWidth="1"/>
    <col min="13074" max="13076" width="8" customWidth="1"/>
    <col min="13077" max="13077" width="2.28515625" customWidth="1"/>
    <col min="13078" max="13079" width="8" customWidth="1"/>
    <col min="13305" max="13305" width="14.5703125" customWidth="1"/>
    <col min="13306" max="13320" width="5" customWidth="1"/>
    <col min="13321" max="13329" width="0" hidden="1" customWidth="1"/>
    <col min="13330" max="13332" width="8" customWidth="1"/>
    <col min="13333" max="13333" width="2.28515625" customWidth="1"/>
    <col min="13334" max="13335" width="8" customWidth="1"/>
    <col min="13561" max="13561" width="14.5703125" customWidth="1"/>
    <col min="13562" max="13576" width="5" customWidth="1"/>
    <col min="13577" max="13585" width="0" hidden="1" customWidth="1"/>
    <col min="13586" max="13588" width="8" customWidth="1"/>
    <col min="13589" max="13589" width="2.28515625" customWidth="1"/>
    <col min="13590" max="13591" width="8" customWidth="1"/>
    <col min="13817" max="13817" width="14.5703125" customWidth="1"/>
    <col min="13818" max="13832" width="5" customWidth="1"/>
    <col min="13833" max="13841" width="0" hidden="1" customWidth="1"/>
    <col min="13842" max="13844" width="8" customWidth="1"/>
    <col min="13845" max="13845" width="2.28515625" customWidth="1"/>
    <col min="13846" max="13847" width="8" customWidth="1"/>
    <col min="14073" max="14073" width="14.5703125" customWidth="1"/>
    <col min="14074" max="14088" width="5" customWidth="1"/>
    <col min="14089" max="14097" width="0" hidden="1" customWidth="1"/>
    <col min="14098" max="14100" width="8" customWidth="1"/>
    <col min="14101" max="14101" width="2.28515625" customWidth="1"/>
    <col min="14102" max="14103" width="8" customWidth="1"/>
    <col min="14329" max="14329" width="14.5703125" customWidth="1"/>
    <col min="14330" max="14344" width="5" customWidth="1"/>
    <col min="14345" max="14353" width="0" hidden="1" customWidth="1"/>
    <col min="14354" max="14356" width="8" customWidth="1"/>
    <col min="14357" max="14357" width="2.28515625" customWidth="1"/>
    <col min="14358" max="14359" width="8" customWidth="1"/>
    <col min="14585" max="14585" width="14.5703125" customWidth="1"/>
    <col min="14586" max="14600" width="5" customWidth="1"/>
    <col min="14601" max="14609" width="0" hidden="1" customWidth="1"/>
    <col min="14610" max="14612" width="8" customWidth="1"/>
    <col min="14613" max="14613" width="2.28515625" customWidth="1"/>
    <col min="14614" max="14615" width="8" customWidth="1"/>
    <col min="14841" max="14841" width="14.5703125" customWidth="1"/>
    <col min="14842" max="14856" width="5" customWidth="1"/>
    <col min="14857" max="14865" width="0" hidden="1" customWidth="1"/>
    <col min="14866" max="14868" width="8" customWidth="1"/>
    <col min="14869" max="14869" width="2.28515625" customWidth="1"/>
    <col min="14870" max="14871" width="8" customWidth="1"/>
    <col min="15097" max="15097" width="14.5703125" customWidth="1"/>
    <col min="15098" max="15112" width="5" customWidth="1"/>
    <col min="15113" max="15121" width="0" hidden="1" customWidth="1"/>
    <col min="15122" max="15124" width="8" customWidth="1"/>
    <col min="15125" max="15125" width="2.28515625" customWidth="1"/>
    <col min="15126" max="15127" width="8" customWidth="1"/>
    <col min="15353" max="15353" width="14.5703125" customWidth="1"/>
    <col min="15354" max="15368" width="5" customWidth="1"/>
    <col min="15369" max="15377" width="0" hidden="1" customWidth="1"/>
    <col min="15378" max="15380" width="8" customWidth="1"/>
    <col min="15381" max="15381" width="2.28515625" customWidth="1"/>
    <col min="15382" max="15383" width="8" customWidth="1"/>
    <col min="15609" max="15609" width="14.5703125" customWidth="1"/>
    <col min="15610" max="15624" width="5" customWidth="1"/>
    <col min="15625" max="15633" width="0" hidden="1" customWidth="1"/>
    <col min="15634" max="15636" width="8" customWidth="1"/>
    <col min="15637" max="15637" width="2.28515625" customWidth="1"/>
    <col min="15638" max="15639" width="8" customWidth="1"/>
    <col min="15865" max="15865" width="14.5703125" customWidth="1"/>
    <col min="15866" max="15880" width="5" customWidth="1"/>
    <col min="15881" max="15889" width="0" hidden="1" customWidth="1"/>
    <col min="15890" max="15892" width="8" customWidth="1"/>
    <col min="15893" max="15893" width="2.28515625" customWidth="1"/>
    <col min="15894" max="15895" width="8" customWidth="1"/>
    <col min="16121" max="16121" width="14.5703125" customWidth="1"/>
    <col min="16122" max="16136" width="5" customWidth="1"/>
    <col min="16137" max="16145" width="0" hidden="1" customWidth="1"/>
    <col min="16146" max="16148" width="8" customWidth="1"/>
    <col min="16149" max="16149" width="2.28515625" customWidth="1"/>
    <col min="16150" max="16151" width="8" customWidth="1"/>
  </cols>
  <sheetData>
    <row r="1" spans="1:23" x14ac:dyDescent="0.25">
      <c r="A1" s="161"/>
      <c r="B1" s="162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55" t="s">
        <v>57</v>
      </c>
      <c r="S1" s="150" t="s">
        <v>56</v>
      </c>
      <c r="T1" s="150" t="s">
        <v>55</v>
      </c>
      <c r="U1" s="150"/>
      <c r="V1" s="150"/>
      <c r="W1" s="151"/>
    </row>
    <row r="2" spans="1:23" ht="15.75" thickBot="1" x14ac:dyDescent="0.3">
      <c r="A2" s="163"/>
      <c r="B2" s="164"/>
      <c r="C2" s="154" t="str">
        <f>B3</f>
        <v>Mango</v>
      </c>
      <c r="D2" s="152"/>
      <c r="E2" s="153"/>
      <c r="F2" s="154" t="str">
        <f>B4</f>
        <v>Karviná B</v>
      </c>
      <c r="G2" s="152"/>
      <c r="H2" s="153"/>
      <c r="I2" s="154" t="str">
        <f>B5</f>
        <v>Raškovice B</v>
      </c>
      <c r="J2" s="152"/>
      <c r="K2" s="153"/>
      <c r="L2" s="154" t="str">
        <f>B6</f>
        <v>7. ZŠ B</v>
      </c>
      <c r="M2" s="152"/>
      <c r="N2" s="153"/>
      <c r="O2" s="154" t="str">
        <f>B7</f>
        <v>TJ Hlučín A</v>
      </c>
      <c r="P2" s="152"/>
      <c r="Q2" s="153"/>
      <c r="R2" s="156"/>
      <c r="S2" s="152"/>
      <c r="T2" s="152"/>
      <c r="U2" s="152"/>
      <c r="V2" s="152"/>
      <c r="W2" s="153"/>
    </row>
    <row r="3" spans="1:23" ht="21" x14ac:dyDescent="0.25">
      <c r="A3" s="67" t="s">
        <v>53</v>
      </c>
      <c r="B3" s="120" t="s">
        <v>171</v>
      </c>
      <c r="C3" s="65"/>
      <c r="D3" s="64"/>
      <c r="E3" s="63"/>
      <c r="F3" s="62">
        <v>14</v>
      </c>
      <c r="G3" s="61" t="s">
        <v>46</v>
      </c>
      <c r="H3" s="57">
        <v>22</v>
      </c>
      <c r="I3" s="62">
        <v>7</v>
      </c>
      <c r="J3" s="61" t="s">
        <v>46</v>
      </c>
      <c r="K3" s="57">
        <v>14</v>
      </c>
      <c r="L3" s="62">
        <v>8</v>
      </c>
      <c r="M3" s="61" t="s">
        <v>46</v>
      </c>
      <c r="N3" s="57">
        <v>14</v>
      </c>
      <c r="O3" s="62">
        <v>29</v>
      </c>
      <c r="P3" s="61" t="s">
        <v>46</v>
      </c>
      <c r="Q3" s="57">
        <v>4</v>
      </c>
      <c r="R3" s="60">
        <f>SUM(IF(C3&gt;E3,1,0),IF(F3&gt;H3,1,0),IF(I3&gt;K3,1,0),IF(L3&gt;N3,1,0),IF(O3&gt;Q3,1,0))</f>
        <v>1</v>
      </c>
      <c r="S3" s="59" t="s">
        <v>47</v>
      </c>
      <c r="T3" s="58">
        <f>C3+F3+I3+L3+O3</f>
        <v>58</v>
      </c>
      <c r="U3" s="58" t="s">
        <v>46</v>
      </c>
      <c r="V3" s="58">
        <f>H3+K3+N3+Q3+E3</f>
        <v>54</v>
      </c>
      <c r="W3" s="57">
        <f>T3/V3</f>
        <v>1.0740740740740742</v>
      </c>
    </row>
    <row r="4" spans="1:23" ht="21" x14ac:dyDescent="0.25">
      <c r="A4" s="53" t="s">
        <v>51</v>
      </c>
      <c r="B4" s="115" t="s">
        <v>170</v>
      </c>
      <c r="C4" s="52">
        <f>H3</f>
        <v>22</v>
      </c>
      <c r="D4" s="51" t="s">
        <v>46</v>
      </c>
      <c r="E4" s="50">
        <f>F3</f>
        <v>14</v>
      </c>
      <c r="F4" s="49"/>
      <c r="G4" s="48"/>
      <c r="H4" s="47"/>
      <c r="I4" s="46">
        <v>9</v>
      </c>
      <c r="J4" s="45" t="s">
        <v>46</v>
      </c>
      <c r="K4" s="42">
        <v>14</v>
      </c>
      <c r="L4" s="46">
        <v>14</v>
      </c>
      <c r="M4" s="45" t="s">
        <v>46</v>
      </c>
      <c r="N4" s="42">
        <v>17</v>
      </c>
      <c r="O4" s="46">
        <v>23</v>
      </c>
      <c r="P4" s="45" t="s">
        <v>46</v>
      </c>
      <c r="Q4" s="42">
        <v>5</v>
      </c>
      <c r="R4" s="44">
        <f>SUM(IF(C4&gt;E4,1,0),IF(F4&gt;H4,1,0),IF(I4&gt;K4,1,0),IF(L4&gt;N4,1,0),IF(O4&gt;Q4,1,0))</f>
        <v>2</v>
      </c>
      <c r="S4" s="43" t="s">
        <v>49</v>
      </c>
      <c r="T4" s="29">
        <f>C4+F4+I4+L4+O4</f>
        <v>68</v>
      </c>
      <c r="U4" s="29" t="s">
        <v>46</v>
      </c>
      <c r="V4" s="29">
        <f>H4+K4+N4+Q4+E4</f>
        <v>50</v>
      </c>
      <c r="W4" s="42">
        <f>T4/V4</f>
        <v>1.36</v>
      </c>
    </row>
    <row r="5" spans="1:23" ht="21" x14ac:dyDescent="0.25">
      <c r="A5" s="53" t="s">
        <v>49</v>
      </c>
      <c r="B5" s="115" t="s">
        <v>48</v>
      </c>
      <c r="C5" s="52">
        <f>K3</f>
        <v>14</v>
      </c>
      <c r="D5" s="51" t="s">
        <v>46</v>
      </c>
      <c r="E5" s="50">
        <f>I3</f>
        <v>7</v>
      </c>
      <c r="F5" s="52">
        <f>K4</f>
        <v>14</v>
      </c>
      <c r="G5" s="51" t="s">
        <v>46</v>
      </c>
      <c r="H5" s="50">
        <f>I4</f>
        <v>9</v>
      </c>
      <c r="I5" s="49"/>
      <c r="J5" s="48"/>
      <c r="K5" s="47"/>
      <c r="L5" s="46">
        <v>16</v>
      </c>
      <c r="M5" s="45" t="s">
        <v>46</v>
      </c>
      <c r="N5" s="42">
        <v>24</v>
      </c>
      <c r="O5" s="46">
        <v>20</v>
      </c>
      <c r="P5" s="45" t="s">
        <v>46</v>
      </c>
      <c r="Q5" s="42">
        <v>9</v>
      </c>
      <c r="R5" s="44">
        <f>SUM(IF(C5&gt;E5,1,0),IF(F5&gt;H5,1,0),IF(I5&gt;K5,1,0),IF(L5&gt;N5,1,0),IF(O5&gt;Q5,1,0))</f>
        <v>3</v>
      </c>
      <c r="S5" s="43" t="s">
        <v>51</v>
      </c>
      <c r="T5" s="29">
        <f>C5+F5+I5+L5+O5</f>
        <v>64</v>
      </c>
      <c r="U5" s="29" t="s">
        <v>46</v>
      </c>
      <c r="V5" s="29">
        <f>H5+K5+N5+Q5+E5</f>
        <v>49</v>
      </c>
      <c r="W5" s="42">
        <f>T5/V5</f>
        <v>1.3061224489795917</v>
      </c>
    </row>
    <row r="6" spans="1:23" ht="21" x14ac:dyDescent="0.25">
      <c r="A6" s="53" t="s">
        <v>47</v>
      </c>
      <c r="B6" s="115" t="s">
        <v>169</v>
      </c>
      <c r="C6" s="52">
        <f>N3</f>
        <v>14</v>
      </c>
      <c r="D6" s="51" t="s">
        <v>46</v>
      </c>
      <c r="E6" s="50">
        <f>L3</f>
        <v>8</v>
      </c>
      <c r="F6" s="52">
        <f>N4</f>
        <v>17</v>
      </c>
      <c r="G6" s="51" t="s">
        <v>46</v>
      </c>
      <c r="H6" s="50">
        <f>L4</f>
        <v>14</v>
      </c>
      <c r="I6" s="52">
        <f>N5</f>
        <v>24</v>
      </c>
      <c r="J6" s="51" t="s">
        <v>46</v>
      </c>
      <c r="K6" s="50">
        <f>L5</f>
        <v>16</v>
      </c>
      <c r="L6" s="49"/>
      <c r="M6" s="48"/>
      <c r="N6" s="47"/>
      <c r="O6" s="46">
        <v>27</v>
      </c>
      <c r="P6" s="45" t="s">
        <v>46</v>
      </c>
      <c r="Q6" s="42">
        <v>6</v>
      </c>
      <c r="R6" s="44">
        <f>SUM(IF(C6&gt;E6,1,0),IF(F6&gt;H6,1,0),IF(I6&gt;K6,1,0),IF(L6&gt;N6,1,0),IF(O6&gt;Q6,1,0))</f>
        <v>4</v>
      </c>
      <c r="S6" s="43" t="s">
        <v>53</v>
      </c>
      <c r="T6" s="29">
        <f>C6+F6+I6+L6+O6</f>
        <v>82</v>
      </c>
      <c r="U6" s="29" t="s">
        <v>46</v>
      </c>
      <c r="V6" s="29">
        <f>H6+K6+N6+Q6+E6</f>
        <v>44</v>
      </c>
      <c r="W6" s="42">
        <f>T6/V6</f>
        <v>1.8636363636363635</v>
      </c>
    </row>
    <row r="7" spans="1:23" ht="21.75" thickBot="1" x14ac:dyDescent="0.3">
      <c r="A7" s="41" t="s">
        <v>64</v>
      </c>
      <c r="B7" s="110" t="s">
        <v>75</v>
      </c>
      <c r="C7" s="40">
        <f>Q3</f>
        <v>4</v>
      </c>
      <c r="D7" s="39" t="s">
        <v>46</v>
      </c>
      <c r="E7" s="38">
        <f>O3</f>
        <v>29</v>
      </c>
      <c r="F7" s="40">
        <f>Q4</f>
        <v>5</v>
      </c>
      <c r="G7" s="39" t="s">
        <v>46</v>
      </c>
      <c r="H7" s="38">
        <f>O4</f>
        <v>23</v>
      </c>
      <c r="I7" s="40">
        <f>Q5</f>
        <v>9</v>
      </c>
      <c r="J7" s="39" t="s">
        <v>46</v>
      </c>
      <c r="K7" s="38">
        <f>O5</f>
        <v>20</v>
      </c>
      <c r="L7" s="40">
        <f>Q6</f>
        <v>6</v>
      </c>
      <c r="M7" s="39" t="s">
        <v>46</v>
      </c>
      <c r="N7" s="38">
        <f>O6</f>
        <v>27</v>
      </c>
      <c r="O7" s="134"/>
      <c r="P7" s="133"/>
      <c r="Q7" s="132"/>
      <c r="R7" s="34">
        <f>SUM(IF(C7&gt;E7,1,0),IF(F7&gt;H7,1,0),IF(I7&gt;K7,1,0),IF(L7&gt;N7,1,0),IF(O7&gt;Q7,1,0))</f>
        <v>0</v>
      </c>
      <c r="S7" s="33" t="s">
        <v>64</v>
      </c>
      <c r="T7" s="32">
        <f>C7+F7+I7+L7+O7</f>
        <v>24</v>
      </c>
      <c r="U7" s="32" t="s">
        <v>46</v>
      </c>
      <c r="V7" s="32">
        <f>H7+K7+N7+Q7+E7</f>
        <v>99</v>
      </c>
      <c r="W7" s="31">
        <f>T7/V7</f>
        <v>0.24242424242424243</v>
      </c>
    </row>
    <row r="8" spans="1:23" x14ac:dyDescent="0.25">
      <c r="B8" s="121"/>
    </row>
  </sheetData>
  <mergeCells count="14">
    <mergeCell ref="A1:B2"/>
    <mergeCell ref="C1:E1"/>
    <mergeCell ref="F1:H1"/>
    <mergeCell ref="I1:K1"/>
    <mergeCell ref="L1:N1"/>
    <mergeCell ref="S1:S2"/>
    <mergeCell ref="T1:W2"/>
    <mergeCell ref="C2:E2"/>
    <mergeCell ref="F2:H2"/>
    <mergeCell ref="I2:K2"/>
    <mergeCell ref="L2:N2"/>
    <mergeCell ref="O2:Q2"/>
    <mergeCell ref="O1:Q1"/>
    <mergeCell ref="R1:R2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S7" sqref="S7"/>
    </sheetView>
  </sheetViews>
  <sheetFormatPr defaultRowHeight="15" x14ac:dyDescent="0.25"/>
  <cols>
    <col min="2" max="2" width="14.5703125" customWidth="1"/>
    <col min="3" max="17" width="5" customWidth="1"/>
    <col min="18" max="20" width="8" customWidth="1"/>
    <col min="21" max="21" width="2.28515625" customWidth="1"/>
    <col min="22" max="22" width="8" customWidth="1"/>
    <col min="23" max="23" width="12.42578125" customWidth="1"/>
    <col min="249" max="249" width="14.5703125" customWidth="1"/>
    <col min="250" max="264" width="5" customWidth="1"/>
    <col min="265" max="273" width="0" hidden="1" customWidth="1"/>
    <col min="274" max="276" width="8" customWidth="1"/>
    <col min="277" max="277" width="2.28515625" customWidth="1"/>
    <col min="278" max="279" width="8" customWidth="1"/>
    <col min="505" max="505" width="14.5703125" customWidth="1"/>
    <col min="506" max="520" width="5" customWidth="1"/>
    <col min="521" max="529" width="0" hidden="1" customWidth="1"/>
    <col min="530" max="532" width="8" customWidth="1"/>
    <col min="533" max="533" width="2.28515625" customWidth="1"/>
    <col min="534" max="535" width="8" customWidth="1"/>
    <col min="761" max="761" width="14.5703125" customWidth="1"/>
    <col min="762" max="776" width="5" customWidth="1"/>
    <col min="777" max="785" width="0" hidden="1" customWidth="1"/>
    <col min="786" max="788" width="8" customWidth="1"/>
    <col min="789" max="789" width="2.28515625" customWidth="1"/>
    <col min="790" max="791" width="8" customWidth="1"/>
    <col min="1017" max="1017" width="14.5703125" customWidth="1"/>
    <col min="1018" max="1032" width="5" customWidth="1"/>
    <col min="1033" max="1041" width="0" hidden="1" customWidth="1"/>
    <col min="1042" max="1044" width="8" customWidth="1"/>
    <col min="1045" max="1045" width="2.28515625" customWidth="1"/>
    <col min="1046" max="1047" width="8" customWidth="1"/>
    <col min="1273" max="1273" width="14.5703125" customWidth="1"/>
    <col min="1274" max="1288" width="5" customWidth="1"/>
    <col min="1289" max="1297" width="0" hidden="1" customWidth="1"/>
    <col min="1298" max="1300" width="8" customWidth="1"/>
    <col min="1301" max="1301" width="2.28515625" customWidth="1"/>
    <col min="1302" max="1303" width="8" customWidth="1"/>
    <col min="1529" max="1529" width="14.5703125" customWidth="1"/>
    <col min="1530" max="1544" width="5" customWidth="1"/>
    <col min="1545" max="1553" width="0" hidden="1" customWidth="1"/>
    <col min="1554" max="1556" width="8" customWidth="1"/>
    <col min="1557" max="1557" width="2.28515625" customWidth="1"/>
    <col min="1558" max="1559" width="8" customWidth="1"/>
    <col min="1785" max="1785" width="14.5703125" customWidth="1"/>
    <col min="1786" max="1800" width="5" customWidth="1"/>
    <col min="1801" max="1809" width="0" hidden="1" customWidth="1"/>
    <col min="1810" max="1812" width="8" customWidth="1"/>
    <col min="1813" max="1813" width="2.28515625" customWidth="1"/>
    <col min="1814" max="1815" width="8" customWidth="1"/>
    <col min="2041" max="2041" width="14.5703125" customWidth="1"/>
    <col min="2042" max="2056" width="5" customWidth="1"/>
    <col min="2057" max="2065" width="0" hidden="1" customWidth="1"/>
    <col min="2066" max="2068" width="8" customWidth="1"/>
    <col min="2069" max="2069" width="2.28515625" customWidth="1"/>
    <col min="2070" max="2071" width="8" customWidth="1"/>
    <col min="2297" max="2297" width="14.5703125" customWidth="1"/>
    <col min="2298" max="2312" width="5" customWidth="1"/>
    <col min="2313" max="2321" width="0" hidden="1" customWidth="1"/>
    <col min="2322" max="2324" width="8" customWidth="1"/>
    <col min="2325" max="2325" width="2.28515625" customWidth="1"/>
    <col min="2326" max="2327" width="8" customWidth="1"/>
    <col min="2553" max="2553" width="14.5703125" customWidth="1"/>
    <col min="2554" max="2568" width="5" customWidth="1"/>
    <col min="2569" max="2577" width="0" hidden="1" customWidth="1"/>
    <col min="2578" max="2580" width="8" customWidth="1"/>
    <col min="2581" max="2581" width="2.28515625" customWidth="1"/>
    <col min="2582" max="2583" width="8" customWidth="1"/>
    <col min="2809" max="2809" width="14.5703125" customWidth="1"/>
    <col min="2810" max="2824" width="5" customWidth="1"/>
    <col min="2825" max="2833" width="0" hidden="1" customWidth="1"/>
    <col min="2834" max="2836" width="8" customWidth="1"/>
    <col min="2837" max="2837" width="2.28515625" customWidth="1"/>
    <col min="2838" max="2839" width="8" customWidth="1"/>
    <col min="3065" max="3065" width="14.5703125" customWidth="1"/>
    <col min="3066" max="3080" width="5" customWidth="1"/>
    <col min="3081" max="3089" width="0" hidden="1" customWidth="1"/>
    <col min="3090" max="3092" width="8" customWidth="1"/>
    <col min="3093" max="3093" width="2.28515625" customWidth="1"/>
    <col min="3094" max="3095" width="8" customWidth="1"/>
    <col min="3321" max="3321" width="14.5703125" customWidth="1"/>
    <col min="3322" max="3336" width="5" customWidth="1"/>
    <col min="3337" max="3345" width="0" hidden="1" customWidth="1"/>
    <col min="3346" max="3348" width="8" customWidth="1"/>
    <col min="3349" max="3349" width="2.28515625" customWidth="1"/>
    <col min="3350" max="3351" width="8" customWidth="1"/>
    <col min="3577" max="3577" width="14.5703125" customWidth="1"/>
    <col min="3578" max="3592" width="5" customWidth="1"/>
    <col min="3593" max="3601" width="0" hidden="1" customWidth="1"/>
    <col min="3602" max="3604" width="8" customWidth="1"/>
    <col min="3605" max="3605" width="2.28515625" customWidth="1"/>
    <col min="3606" max="3607" width="8" customWidth="1"/>
    <col min="3833" max="3833" width="14.5703125" customWidth="1"/>
    <col min="3834" max="3848" width="5" customWidth="1"/>
    <col min="3849" max="3857" width="0" hidden="1" customWidth="1"/>
    <col min="3858" max="3860" width="8" customWidth="1"/>
    <col min="3861" max="3861" width="2.28515625" customWidth="1"/>
    <col min="3862" max="3863" width="8" customWidth="1"/>
    <col min="4089" max="4089" width="14.5703125" customWidth="1"/>
    <col min="4090" max="4104" width="5" customWidth="1"/>
    <col min="4105" max="4113" width="0" hidden="1" customWidth="1"/>
    <col min="4114" max="4116" width="8" customWidth="1"/>
    <col min="4117" max="4117" width="2.28515625" customWidth="1"/>
    <col min="4118" max="4119" width="8" customWidth="1"/>
    <col min="4345" max="4345" width="14.5703125" customWidth="1"/>
    <col min="4346" max="4360" width="5" customWidth="1"/>
    <col min="4361" max="4369" width="0" hidden="1" customWidth="1"/>
    <col min="4370" max="4372" width="8" customWidth="1"/>
    <col min="4373" max="4373" width="2.28515625" customWidth="1"/>
    <col min="4374" max="4375" width="8" customWidth="1"/>
    <col min="4601" max="4601" width="14.5703125" customWidth="1"/>
    <col min="4602" max="4616" width="5" customWidth="1"/>
    <col min="4617" max="4625" width="0" hidden="1" customWidth="1"/>
    <col min="4626" max="4628" width="8" customWidth="1"/>
    <col min="4629" max="4629" width="2.28515625" customWidth="1"/>
    <col min="4630" max="4631" width="8" customWidth="1"/>
    <col min="4857" max="4857" width="14.5703125" customWidth="1"/>
    <col min="4858" max="4872" width="5" customWidth="1"/>
    <col min="4873" max="4881" width="0" hidden="1" customWidth="1"/>
    <col min="4882" max="4884" width="8" customWidth="1"/>
    <col min="4885" max="4885" width="2.28515625" customWidth="1"/>
    <col min="4886" max="4887" width="8" customWidth="1"/>
    <col min="5113" max="5113" width="14.5703125" customWidth="1"/>
    <col min="5114" max="5128" width="5" customWidth="1"/>
    <col min="5129" max="5137" width="0" hidden="1" customWidth="1"/>
    <col min="5138" max="5140" width="8" customWidth="1"/>
    <col min="5141" max="5141" width="2.28515625" customWidth="1"/>
    <col min="5142" max="5143" width="8" customWidth="1"/>
    <col min="5369" max="5369" width="14.5703125" customWidth="1"/>
    <col min="5370" max="5384" width="5" customWidth="1"/>
    <col min="5385" max="5393" width="0" hidden="1" customWidth="1"/>
    <col min="5394" max="5396" width="8" customWidth="1"/>
    <col min="5397" max="5397" width="2.28515625" customWidth="1"/>
    <col min="5398" max="5399" width="8" customWidth="1"/>
    <col min="5625" max="5625" width="14.5703125" customWidth="1"/>
    <col min="5626" max="5640" width="5" customWidth="1"/>
    <col min="5641" max="5649" width="0" hidden="1" customWidth="1"/>
    <col min="5650" max="5652" width="8" customWidth="1"/>
    <col min="5653" max="5653" width="2.28515625" customWidth="1"/>
    <col min="5654" max="5655" width="8" customWidth="1"/>
    <col min="5881" max="5881" width="14.5703125" customWidth="1"/>
    <col min="5882" max="5896" width="5" customWidth="1"/>
    <col min="5897" max="5905" width="0" hidden="1" customWidth="1"/>
    <col min="5906" max="5908" width="8" customWidth="1"/>
    <col min="5909" max="5909" width="2.28515625" customWidth="1"/>
    <col min="5910" max="5911" width="8" customWidth="1"/>
    <col min="6137" max="6137" width="14.5703125" customWidth="1"/>
    <col min="6138" max="6152" width="5" customWidth="1"/>
    <col min="6153" max="6161" width="0" hidden="1" customWidth="1"/>
    <col min="6162" max="6164" width="8" customWidth="1"/>
    <col min="6165" max="6165" width="2.28515625" customWidth="1"/>
    <col min="6166" max="6167" width="8" customWidth="1"/>
    <col min="6393" max="6393" width="14.5703125" customWidth="1"/>
    <col min="6394" max="6408" width="5" customWidth="1"/>
    <col min="6409" max="6417" width="0" hidden="1" customWidth="1"/>
    <col min="6418" max="6420" width="8" customWidth="1"/>
    <col min="6421" max="6421" width="2.28515625" customWidth="1"/>
    <col min="6422" max="6423" width="8" customWidth="1"/>
    <col min="6649" max="6649" width="14.5703125" customWidth="1"/>
    <col min="6650" max="6664" width="5" customWidth="1"/>
    <col min="6665" max="6673" width="0" hidden="1" customWidth="1"/>
    <col min="6674" max="6676" width="8" customWidth="1"/>
    <col min="6677" max="6677" width="2.28515625" customWidth="1"/>
    <col min="6678" max="6679" width="8" customWidth="1"/>
    <col min="6905" max="6905" width="14.5703125" customWidth="1"/>
    <col min="6906" max="6920" width="5" customWidth="1"/>
    <col min="6921" max="6929" width="0" hidden="1" customWidth="1"/>
    <col min="6930" max="6932" width="8" customWidth="1"/>
    <col min="6933" max="6933" width="2.28515625" customWidth="1"/>
    <col min="6934" max="6935" width="8" customWidth="1"/>
    <col min="7161" max="7161" width="14.5703125" customWidth="1"/>
    <col min="7162" max="7176" width="5" customWidth="1"/>
    <col min="7177" max="7185" width="0" hidden="1" customWidth="1"/>
    <col min="7186" max="7188" width="8" customWidth="1"/>
    <col min="7189" max="7189" width="2.28515625" customWidth="1"/>
    <col min="7190" max="7191" width="8" customWidth="1"/>
    <col min="7417" max="7417" width="14.5703125" customWidth="1"/>
    <col min="7418" max="7432" width="5" customWidth="1"/>
    <col min="7433" max="7441" width="0" hidden="1" customWidth="1"/>
    <col min="7442" max="7444" width="8" customWidth="1"/>
    <col min="7445" max="7445" width="2.28515625" customWidth="1"/>
    <col min="7446" max="7447" width="8" customWidth="1"/>
    <col min="7673" max="7673" width="14.5703125" customWidth="1"/>
    <col min="7674" max="7688" width="5" customWidth="1"/>
    <col min="7689" max="7697" width="0" hidden="1" customWidth="1"/>
    <col min="7698" max="7700" width="8" customWidth="1"/>
    <col min="7701" max="7701" width="2.28515625" customWidth="1"/>
    <col min="7702" max="7703" width="8" customWidth="1"/>
    <col min="7929" max="7929" width="14.5703125" customWidth="1"/>
    <col min="7930" max="7944" width="5" customWidth="1"/>
    <col min="7945" max="7953" width="0" hidden="1" customWidth="1"/>
    <col min="7954" max="7956" width="8" customWidth="1"/>
    <col min="7957" max="7957" width="2.28515625" customWidth="1"/>
    <col min="7958" max="7959" width="8" customWidth="1"/>
    <col min="8185" max="8185" width="14.5703125" customWidth="1"/>
    <col min="8186" max="8200" width="5" customWidth="1"/>
    <col min="8201" max="8209" width="0" hidden="1" customWidth="1"/>
    <col min="8210" max="8212" width="8" customWidth="1"/>
    <col min="8213" max="8213" width="2.28515625" customWidth="1"/>
    <col min="8214" max="8215" width="8" customWidth="1"/>
    <col min="8441" max="8441" width="14.5703125" customWidth="1"/>
    <col min="8442" max="8456" width="5" customWidth="1"/>
    <col min="8457" max="8465" width="0" hidden="1" customWidth="1"/>
    <col min="8466" max="8468" width="8" customWidth="1"/>
    <col min="8469" max="8469" width="2.28515625" customWidth="1"/>
    <col min="8470" max="8471" width="8" customWidth="1"/>
    <col min="8697" max="8697" width="14.5703125" customWidth="1"/>
    <col min="8698" max="8712" width="5" customWidth="1"/>
    <col min="8713" max="8721" width="0" hidden="1" customWidth="1"/>
    <col min="8722" max="8724" width="8" customWidth="1"/>
    <col min="8725" max="8725" width="2.28515625" customWidth="1"/>
    <col min="8726" max="8727" width="8" customWidth="1"/>
    <col min="8953" max="8953" width="14.5703125" customWidth="1"/>
    <col min="8954" max="8968" width="5" customWidth="1"/>
    <col min="8969" max="8977" width="0" hidden="1" customWidth="1"/>
    <col min="8978" max="8980" width="8" customWidth="1"/>
    <col min="8981" max="8981" width="2.28515625" customWidth="1"/>
    <col min="8982" max="8983" width="8" customWidth="1"/>
    <col min="9209" max="9209" width="14.5703125" customWidth="1"/>
    <col min="9210" max="9224" width="5" customWidth="1"/>
    <col min="9225" max="9233" width="0" hidden="1" customWidth="1"/>
    <col min="9234" max="9236" width="8" customWidth="1"/>
    <col min="9237" max="9237" width="2.28515625" customWidth="1"/>
    <col min="9238" max="9239" width="8" customWidth="1"/>
    <col min="9465" max="9465" width="14.5703125" customWidth="1"/>
    <col min="9466" max="9480" width="5" customWidth="1"/>
    <col min="9481" max="9489" width="0" hidden="1" customWidth="1"/>
    <col min="9490" max="9492" width="8" customWidth="1"/>
    <col min="9493" max="9493" width="2.28515625" customWidth="1"/>
    <col min="9494" max="9495" width="8" customWidth="1"/>
    <col min="9721" max="9721" width="14.5703125" customWidth="1"/>
    <col min="9722" max="9736" width="5" customWidth="1"/>
    <col min="9737" max="9745" width="0" hidden="1" customWidth="1"/>
    <col min="9746" max="9748" width="8" customWidth="1"/>
    <col min="9749" max="9749" width="2.28515625" customWidth="1"/>
    <col min="9750" max="9751" width="8" customWidth="1"/>
    <col min="9977" max="9977" width="14.5703125" customWidth="1"/>
    <col min="9978" max="9992" width="5" customWidth="1"/>
    <col min="9993" max="10001" width="0" hidden="1" customWidth="1"/>
    <col min="10002" max="10004" width="8" customWidth="1"/>
    <col min="10005" max="10005" width="2.28515625" customWidth="1"/>
    <col min="10006" max="10007" width="8" customWidth="1"/>
    <col min="10233" max="10233" width="14.5703125" customWidth="1"/>
    <col min="10234" max="10248" width="5" customWidth="1"/>
    <col min="10249" max="10257" width="0" hidden="1" customWidth="1"/>
    <col min="10258" max="10260" width="8" customWidth="1"/>
    <col min="10261" max="10261" width="2.28515625" customWidth="1"/>
    <col min="10262" max="10263" width="8" customWidth="1"/>
    <col min="10489" max="10489" width="14.5703125" customWidth="1"/>
    <col min="10490" max="10504" width="5" customWidth="1"/>
    <col min="10505" max="10513" width="0" hidden="1" customWidth="1"/>
    <col min="10514" max="10516" width="8" customWidth="1"/>
    <col min="10517" max="10517" width="2.28515625" customWidth="1"/>
    <col min="10518" max="10519" width="8" customWidth="1"/>
    <col min="10745" max="10745" width="14.5703125" customWidth="1"/>
    <col min="10746" max="10760" width="5" customWidth="1"/>
    <col min="10761" max="10769" width="0" hidden="1" customWidth="1"/>
    <col min="10770" max="10772" width="8" customWidth="1"/>
    <col min="10773" max="10773" width="2.28515625" customWidth="1"/>
    <col min="10774" max="10775" width="8" customWidth="1"/>
    <col min="11001" max="11001" width="14.5703125" customWidth="1"/>
    <col min="11002" max="11016" width="5" customWidth="1"/>
    <col min="11017" max="11025" width="0" hidden="1" customWidth="1"/>
    <col min="11026" max="11028" width="8" customWidth="1"/>
    <col min="11029" max="11029" width="2.28515625" customWidth="1"/>
    <col min="11030" max="11031" width="8" customWidth="1"/>
    <col min="11257" max="11257" width="14.5703125" customWidth="1"/>
    <col min="11258" max="11272" width="5" customWidth="1"/>
    <col min="11273" max="11281" width="0" hidden="1" customWidth="1"/>
    <col min="11282" max="11284" width="8" customWidth="1"/>
    <col min="11285" max="11285" width="2.28515625" customWidth="1"/>
    <col min="11286" max="11287" width="8" customWidth="1"/>
    <col min="11513" max="11513" width="14.5703125" customWidth="1"/>
    <col min="11514" max="11528" width="5" customWidth="1"/>
    <col min="11529" max="11537" width="0" hidden="1" customWidth="1"/>
    <col min="11538" max="11540" width="8" customWidth="1"/>
    <col min="11541" max="11541" width="2.28515625" customWidth="1"/>
    <col min="11542" max="11543" width="8" customWidth="1"/>
    <col min="11769" max="11769" width="14.5703125" customWidth="1"/>
    <col min="11770" max="11784" width="5" customWidth="1"/>
    <col min="11785" max="11793" width="0" hidden="1" customWidth="1"/>
    <col min="11794" max="11796" width="8" customWidth="1"/>
    <col min="11797" max="11797" width="2.28515625" customWidth="1"/>
    <col min="11798" max="11799" width="8" customWidth="1"/>
    <col min="12025" max="12025" width="14.5703125" customWidth="1"/>
    <col min="12026" max="12040" width="5" customWidth="1"/>
    <col min="12041" max="12049" width="0" hidden="1" customWidth="1"/>
    <col min="12050" max="12052" width="8" customWidth="1"/>
    <col min="12053" max="12053" width="2.28515625" customWidth="1"/>
    <col min="12054" max="12055" width="8" customWidth="1"/>
    <col min="12281" max="12281" width="14.5703125" customWidth="1"/>
    <col min="12282" max="12296" width="5" customWidth="1"/>
    <col min="12297" max="12305" width="0" hidden="1" customWidth="1"/>
    <col min="12306" max="12308" width="8" customWidth="1"/>
    <col min="12309" max="12309" width="2.28515625" customWidth="1"/>
    <col min="12310" max="12311" width="8" customWidth="1"/>
    <col min="12537" max="12537" width="14.5703125" customWidth="1"/>
    <col min="12538" max="12552" width="5" customWidth="1"/>
    <col min="12553" max="12561" width="0" hidden="1" customWidth="1"/>
    <col min="12562" max="12564" width="8" customWidth="1"/>
    <col min="12565" max="12565" width="2.28515625" customWidth="1"/>
    <col min="12566" max="12567" width="8" customWidth="1"/>
    <col min="12793" max="12793" width="14.5703125" customWidth="1"/>
    <col min="12794" max="12808" width="5" customWidth="1"/>
    <col min="12809" max="12817" width="0" hidden="1" customWidth="1"/>
    <col min="12818" max="12820" width="8" customWidth="1"/>
    <col min="12821" max="12821" width="2.28515625" customWidth="1"/>
    <col min="12822" max="12823" width="8" customWidth="1"/>
    <col min="13049" max="13049" width="14.5703125" customWidth="1"/>
    <col min="13050" max="13064" width="5" customWidth="1"/>
    <col min="13065" max="13073" width="0" hidden="1" customWidth="1"/>
    <col min="13074" max="13076" width="8" customWidth="1"/>
    <col min="13077" max="13077" width="2.28515625" customWidth="1"/>
    <col min="13078" max="13079" width="8" customWidth="1"/>
    <col min="13305" max="13305" width="14.5703125" customWidth="1"/>
    <col min="13306" max="13320" width="5" customWidth="1"/>
    <col min="13321" max="13329" width="0" hidden="1" customWidth="1"/>
    <col min="13330" max="13332" width="8" customWidth="1"/>
    <col min="13333" max="13333" width="2.28515625" customWidth="1"/>
    <col min="13334" max="13335" width="8" customWidth="1"/>
    <col min="13561" max="13561" width="14.5703125" customWidth="1"/>
    <col min="13562" max="13576" width="5" customWidth="1"/>
    <col min="13577" max="13585" width="0" hidden="1" customWidth="1"/>
    <col min="13586" max="13588" width="8" customWidth="1"/>
    <col min="13589" max="13589" width="2.28515625" customWidth="1"/>
    <col min="13590" max="13591" width="8" customWidth="1"/>
    <col min="13817" max="13817" width="14.5703125" customWidth="1"/>
    <col min="13818" max="13832" width="5" customWidth="1"/>
    <col min="13833" max="13841" width="0" hidden="1" customWidth="1"/>
    <col min="13842" max="13844" width="8" customWidth="1"/>
    <col min="13845" max="13845" width="2.28515625" customWidth="1"/>
    <col min="13846" max="13847" width="8" customWidth="1"/>
    <col min="14073" max="14073" width="14.5703125" customWidth="1"/>
    <col min="14074" max="14088" width="5" customWidth="1"/>
    <col min="14089" max="14097" width="0" hidden="1" customWidth="1"/>
    <col min="14098" max="14100" width="8" customWidth="1"/>
    <col min="14101" max="14101" width="2.28515625" customWidth="1"/>
    <col min="14102" max="14103" width="8" customWidth="1"/>
    <col min="14329" max="14329" width="14.5703125" customWidth="1"/>
    <col min="14330" max="14344" width="5" customWidth="1"/>
    <col min="14345" max="14353" width="0" hidden="1" customWidth="1"/>
    <col min="14354" max="14356" width="8" customWidth="1"/>
    <col min="14357" max="14357" width="2.28515625" customWidth="1"/>
    <col min="14358" max="14359" width="8" customWidth="1"/>
    <col min="14585" max="14585" width="14.5703125" customWidth="1"/>
    <col min="14586" max="14600" width="5" customWidth="1"/>
    <col min="14601" max="14609" width="0" hidden="1" customWidth="1"/>
    <col min="14610" max="14612" width="8" customWidth="1"/>
    <col min="14613" max="14613" width="2.28515625" customWidth="1"/>
    <col min="14614" max="14615" width="8" customWidth="1"/>
    <col min="14841" max="14841" width="14.5703125" customWidth="1"/>
    <col min="14842" max="14856" width="5" customWidth="1"/>
    <col min="14857" max="14865" width="0" hidden="1" customWidth="1"/>
    <col min="14866" max="14868" width="8" customWidth="1"/>
    <col min="14869" max="14869" width="2.28515625" customWidth="1"/>
    <col min="14870" max="14871" width="8" customWidth="1"/>
    <col min="15097" max="15097" width="14.5703125" customWidth="1"/>
    <col min="15098" max="15112" width="5" customWidth="1"/>
    <col min="15113" max="15121" width="0" hidden="1" customWidth="1"/>
    <col min="15122" max="15124" width="8" customWidth="1"/>
    <col min="15125" max="15125" width="2.28515625" customWidth="1"/>
    <col min="15126" max="15127" width="8" customWidth="1"/>
    <col min="15353" max="15353" width="14.5703125" customWidth="1"/>
    <col min="15354" max="15368" width="5" customWidth="1"/>
    <col min="15369" max="15377" width="0" hidden="1" customWidth="1"/>
    <col min="15378" max="15380" width="8" customWidth="1"/>
    <col min="15381" max="15381" width="2.28515625" customWidth="1"/>
    <col min="15382" max="15383" width="8" customWidth="1"/>
    <col min="15609" max="15609" width="14.5703125" customWidth="1"/>
    <col min="15610" max="15624" width="5" customWidth="1"/>
    <col min="15625" max="15633" width="0" hidden="1" customWidth="1"/>
    <col min="15634" max="15636" width="8" customWidth="1"/>
    <col min="15637" max="15637" width="2.28515625" customWidth="1"/>
    <col min="15638" max="15639" width="8" customWidth="1"/>
    <col min="15865" max="15865" width="14.5703125" customWidth="1"/>
    <col min="15866" max="15880" width="5" customWidth="1"/>
    <col min="15881" max="15889" width="0" hidden="1" customWidth="1"/>
    <col min="15890" max="15892" width="8" customWidth="1"/>
    <col min="15893" max="15893" width="2.28515625" customWidth="1"/>
    <col min="15894" max="15895" width="8" customWidth="1"/>
    <col min="16121" max="16121" width="14.5703125" customWidth="1"/>
    <col min="16122" max="16136" width="5" customWidth="1"/>
    <col min="16137" max="16145" width="0" hidden="1" customWidth="1"/>
    <col min="16146" max="16148" width="8" customWidth="1"/>
    <col min="16149" max="16149" width="2.28515625" customWidth="1"/>
    <col min="16150" max="16151" width="8" customWidth="1"/>
  </cols>
  <sheetData>
    <row r="1" spans="1:23" x14ac:dyDescent="0.25">
      <c r="A1" s="161"/>
      <c r="B1" s="162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55" t="s">
        <v>57</v>
      </c>
      <c r="S1" s="150" t="s">
        <v>56</v>
      </c>
      <c r="T1" s="150" t="s">
        <v>55</v>
      </c>
      <c r="U1" s="150"/>
      <c r="V1" s="150"/>
      <c r="W1" s="151"/>
    </row>
    <row r="2" spans="1:23" ht="15.75" thickBot="1" x14ac:dyDescent="0.3">
      <c r="A2" s="163"/>
      <c r="B2" s="164"/>
      <c r="C2" s="154" t="str">
        <f>B3</f>
        <v>Valmez A</v>
      </c>
      <c r="D2" s="152"/>
      <c r="E2" s="153"/>
      <c r="F2" s="154" t="str">
        <f>B4</f>
        <v>Janovice A</v>
      </c>
      <c r="G2" s="152"/>
      <c r="H2" s="153"/>
      <c r="I2" s="154" t="str">
        <f>B5</f>
        <v>Jablka</v>
      </c>
      <c r="J2" s="152"/>
      <c r="K2" s="153"/>
      <c r="L2" s="154" t="str">
        <f>B6</f>
        <v>Karviná C</v>
      </c>
      <c r="M2" s="152"/>
      <c r="N2" s="153"/>
      <c r="O2" s="154" t="str">
        <f>B7</f>
        <v>Mandarinky</v>
      </c>
      <c r="P2" s="152"/>
      <c r="Q2" s="153"/>
      <c r="R2" s="156"/>
      <c r="S2" s="152"/>
      <c r="T2" s="152"/>
      <c r="U2" s="152"/>
      <c r="V2" s="152"/>
      <c r="W2" s="153"/>
    </row>
    <row r="3" spans="1:23" ht="21" x14ac:dyDescent="0.25">
      <c r="A3" s="67" t="s">
        <v>53</v>
      </c>
      <c r="B3" s="120" t="s">
        <v>65</v>
      </c>
      <c r="C3" s="65"/>
      <c r="D3" s="64"/>
      <c r="E3" s="63"/>
      <c r="F3" s="62">
        <v>25</v>
      </c>
      <c r="G3" s="61" t="s">
        <v>46</v>
      </c>
      <c r="H3" s="57">
        <v>8</v>
      </c>
      <c r="I3" s="62">
        <v>29</v>
      </c>
      <c r="J3" s="61" t="s">
        <v>46</v>
      </c>
      <c r="K3" s="57">
        <v>4</v>
      </c>
      <c r="L3" s="62">
        <v>26</v>
      </c>
      <c r="M3" s="61" t="s">
        <v>46</v>
      </c>
      <c r="N3" s="57">
        <v>0</v>
      </c>
      <c r="O3" s="62">
        <v>25</v>
      </c>
      <c r="P3" s="61" t="s">
        <v>46</v>
      </c>
      <c r="Q3" s="57">
        <v>4</v>
      </c>
      <c r="R3" s="60">
        <f>SUM(IF(C3&gt;E3,1,0),IF(F3&gt;H3,1,0),IF(I3&gt;K3,1,0),IF(L3&gt;N3,1,0),IF(O3&gt;Q3,1,0))</f>
        <v>4</v>
      </c>
      <c r="S3" s="59" t="s">
        <v>53</v>
      </c>
      <c r="T3" s="58">
        <f>C3+F3+I3+L3+O3</f>
        <v>105</v>
      </c>
      <c r="U3" s="58" t="s">
        <v>46</v>
      </c>
      <c r="V3" s="58">
        <f>H3+K3+N3+Q3+E3</f>
        <v>16</v>
      </c>
      <c r="W3" s="57">
        <f>T3/V3</f>
        <v>6.5625</v>
      </c>
    </row>
    <row r="4" spans="1:23" ht="21" x14ac:dyDescent="0.25">
      <c r="A4" s="53" t="s">
        <v>51</v>
      </c>
      <c r="B4" s="115" t="s">
        <v>175</v>
      </c>
      <c r="C4" s="52">
        <f>H3</f>
        <v>8</v>
      </c>
      <c r="D4" s="51" t="s">
        <v>46</v>
      </c>
      <c r="E4" s="50">
        <f>F3</f>
        <v>25</v>
      </c>
      <c r="F4" s="49"/>
      <c r="G4" s="48"/>
      <c r="H4" s="47"/>
      <c r="I4" s="46">
        <v>26</v>
      </c>
      <c r="J4" s="45" t="s">
        <v>46</v>
      </c>
      <c r="K4" s="42">
        <v>12</v>
      </c>
      <c r="L4" s="46">
        <v>10</v>
      </c>
      <c r="M4" s="45" t="s">
        <v>46</v>
      </c>
      <c r="N4" s="42">
        <v>14</v>
      </c>
      <c r="O4" s="46">
        <v>19</v>
      </c>
      <c r="P4" s="45" t="s">
        <v>46</v>
      </c>
      <c r="Q4" s="42">
        <v>14</v>
      </c>
      <c r="R4" s="44">
        <f>SUM(IF(C4&gt;E4,1,0),IF(F4&gt;H4,1,0),IF(I4&gt;K4,1,0),IF(L4&gt;N4,1,0),IF(O4&gt;Q4,1,0))</f>
        <v>2</v>
      </c>
      <c r="S4" s="43" t="s">
        <v>51</v>
      </c>
      <c r="T4" s="29">
        <f>C4+F4+I4+L4+O4</f>
        <v>63</v>
      </c>
      <c r="U4" s="29" t="s">
        <v>46</v>
      </c>
      <c r="V4" s="29">
        <f>H4+K4+N4+Q4+E4</f>
        <v>65</v>
      </c>
      <c r="W4" s="42">
        <f>T4/V4</f>
        <v>0.96923076923076923</v>
      </c>
    </row>
    <row r="5" spans="1:23" ht="21" x14ac:dyDescent="0.25">
      <c r="A5" s="53" t="s">
        <v>49</v>
      </c>
      <c r="B5" s="115" t="s">
        <v>174</v>
      </c>
      <c r="C5" s="52">
        <f>K3</f>
        <v>4</v>
      </c>
      <c r="D5" s="51" t="s">
        <v>46</v>
      </c>
      <c r="E5" s="50">
        <f>I3</f>
        <v>29</v>
      </c>
      <c r="F5" s="52">
        <f>K4</f>
        <v>12</v>
      </c>
      <c r="G5" s="51" t="s">
        <v>46</v>
      </c>
      <c r="H5" s="50">
        <f>I4</f>
        <v>26</v>
      </c>
      <c r="I5" s="49"/>
      <c r="J5" s="48"/>
      <c r="K5" s="47"/>
      <c r="L5" s="46">
        <v>10</v>
      </c>
      <c r="M5" s="45" t="s">
        <v>46</v>
      </c>
      <c r="N5" s="42">
        <v>26</v>
      </c>
      <c r="O5" s="46">
        <v>18</v>
      </c>
      <c r="P5" s="45" t="s">
        <v>46</v>
      </c>
      <c r="Q5" s="42">
        <v>14</v>
      </c>
      <c r="R5" s="44">
        <f>SUM(IF(C5&gt;E5,1,0),IF(F5&gt;H5,1,0),IF(I5&gt;K5,1,0),IF(L5&gt;N5,1,0),IF(O5&gt;Q5,1,0))</f>
        <v>1</v>
      </c>
      <c r="S5" s="43" t="s">
        <v>64</v>
      </c>
      <c r="T5" s="29">
        <f>C5+F5+I5+L5+O5</f>
        <v>44</v>
      </c>
      <c r="U5" s="29" t="s">
        <v>46</v>
      </c>
      <c r="V5" s="29">
        <f>H5+K5+N5+Q5+E5</f>
        <v>95</v>
      </c>
      <c r="W5" s="42">
        <f>T5/V5</f>
        <v>0.4631578947368421</v>
      </c>
    </row>
    <row r="6" spans="1:23" ht="21" x14ac:dyDescent="0.25">
      <c r="A6" s="53" t="s">
        <v>47</v>
      </c>
      <c r="B6" s="115" t="s">
        <v>173</v>
      </c>
      <c r="C6" s="52">
        <f>N3</f>
        <v>0</v>
      </c>
      <c r="D6" s="51" t="s">
        <v>46</v>
      </c>
      <c r="E6" s="50">
        <f>L3</f>
        <v>26</v>
      </c>
      <c r="F6" s="52">
        <f>N4</f>
        <v>14</v>
      </c>
      <c r="G6" s="51" t="s">
        <v>46</v>
      </c>
      <c r="H6" s="50">
        <f>L4</f>
        <v>10</v>
      </c>
      <c r="I6" s="52">
        <f>N5</f>
        <v>26</v>
      </c>
      <c r="J6" s="51" t="s">
        <v>46</v>
      </c>
      <c r="K6" s="50">
        <f>L5</f>
        <v>10</v>
      </c>
      <c r="L6" s="49"/>
      <c r="M6" s="48"/>
      <c r="N6" s="47"/>
      <c r="O6" s="46">
        <v>13</v>
      </c>
      <c r="P6" s="45" t="s">
        <v>46</v>
      </c>
      <c r="Q6" s="42">
        <v>15</v>
      </c>
      <c r="R6" s="44">
        <f>SUM(IF(C6&gt;E6,1,0),IF(F6&gt;H6,1,0),IF(I6&gt;K6,1,0),IF(L6&gt;N6,1,0),IF(O6&gt;Q6,1,0))</f>
        <v>2</v>
      </c>
      <c r="S6" s="43" t="s">
        <v>49</v>
      </c>
      <c r="T6" s="29">
        <f>C6+F6+I6+L6+O6</f>
        <v>53</v>
      </c>
      <c r="U6" s="29" t="s">
        <v>46</v>
      </c>
      <c r="V6" s="29">
        <f>H6+K6+N6+Q6+E6</f>
        <v>61</v>
      </c>
      <c r="W6" s="42">
        <f>T6/V6</f>
        <v>0.86885245901639341</v>
      </c>
    </row>
    <row r="7" spans="1:23" ht="21.75" thickBot="1" x14ac:dyDescent="0.3">
      <c r="A7" s="41" t="s">
        <v>64</v>
      </c>
      <c r="B7" s="110" t="s">
        <v>172</v>
      </c>
      <c r="C7" s="40">
        <f>Q3</f>
        <v>4</v>
      </c>
      <c r="D7" s="39" t="s">
        <v>46</v>
      </c>
      <c r="E7" s="38">
        <f>O3</f>
        <v>25</v>
      </c>
      <c r="F7" s="40">
        <f>Q4</f>
        <v>14</v>
      </c>
      <c r="G7" s="39" t="s">
        <v>46</v>
      </c>
      <c r="H7" s="38">
        <f>O4</f>
        <v>19</v>
      </c>
      <c r="I7" s="40">
        <f>Q5</f>
        <v>14</v>
      </c>
      <c r="J7" s="39" t="s">
        <v>46</v>
      </c>
      <c r="K7" s="38">
        <f>O5</f>
        <v>18</v>
      </c>
      <c r="L7" s="40">
        <f>Q6</f>
        <v>15</v>
      </c>
      <c r="M7" s="39" t="s">
        <v>46</v>
      </c>
      <c r="N7" s="38">
        <f>O6</f>
        <v>13</v>
      </c>
      <c r="O7" s="134"/>
      <c r="P7" s="133"/>
      <c r="Q7" s="132"/>
      <c r="R7" s="34">
        <f>SUM(IF(C7&gt;E7,1,0),IF(F7&gt;H7,1,0),IF(I7&gt;K7,1,0),IF(L7&gt;N7,1,0),IF(O7&gt;Q7,1,0))</f>
        <v>1</v>
      </c>
      <c r="S7" s="33" t="s">
        <v>47</v>
      </c>
      <c r="T7" s="32">
        <f>C7+F7+I7+L7+O7</f>
        <v>47</v>
      </c>
      <c r="U7" s="32" t="s">
        <v>46</v>
      </c>
      <c r="V7" s="32">
        <f>H7+K7+N7+Q7+E7</f>
        <v>75</v>
      </c>
      <c r="W7" s="31">
        <f>T7/V7</f>
        <v>0.62666666666666671</v>
      </c>
    </row>
    <row r="8" spans="1:23" x14ac:dyDescent="0.25">
      <c r="B8" s="121"/>
    </row>
  </sheetData>
  <mergeCells count="14">
    <mergeCell ref="A1:B2"/>
    <mergeCell ref="C1:E1"/>
    <mergeCell ref="F1:H1"/>
    <mergeCell ref="I1:K1"/>
    <mergeCell ref="L1:N1"/>
    <mergeCell ref="S1:S2"/>
    <mergeCell ref="T1:W2"/>
    <mergeCell ref="C2:E2"/>
    <mergeCell ref="F2:H2"/>
    <mergeCell ref="I2:K2"/>
    <mergeCell ref="L2:N2"/>
    <mergeCell ref="O2:Q2"/>
    <mergeCell ref="O1:Q1"/>
    <mergeCell ref="R1:R2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S4" sqref="S4"/>
    </sheetView>
  </sheetViews>
  <sheetFormatPr defaultRowHeight="15" x14ac:dyDescent="0.25"/>
  <cols>
    <col min="2" max="2" width="14.5703125" customWidth="1"/>
    <col min="3" max="17" width="5" customWidth="1"/>
    <col min="18" max="20" width="8" customWidth="1"/>
    <col min="21" max="21" width="2.28515625" customWidth="1"/>
    <col min="22" max="22" width="8" customWidth="1"/>
    <col min="23" max="23" width="12.42578125" customWidth="1"/>
    <col min="249" max="249" width="14.5703125" customWidth="1"/>
    <col min="250" max="264" width="5" customWidth="1"/>
    <col min="265" max="273" width="0" hidden="1" customWidth="1"/>
    <col min="274" max="276" width="8" customWidth="1"/>
    <col min="277" max="277" width="2.28515625" customWidth="1"/>
    <col min="278" max="279" width="8" customWidth="1"/>
    <col min="505" max="505" width="14.5703125" customWidth="1"/>
    <col min="506" max="520" width="5" customWidth="1"/>
    <col min="521" max="529" width="0" hidden="1" customWidth="1"/>
    <col min="530" max="532" width="8" customWidth="1"/>
    <col min="533" max="533" width="2.28515625" customWidth="1"/>
    <col min="534" max="535" width="8" customWidth="1"/>
    <col min="761" max="761" width="14.5703125" customWidth="1"/>
    <col min="762" max="776" width="5" customWidth="1"/>
    <col min="777" max="785" width="0" hidden="1" customWidth="1"/>
    <col min="786" max="788" width="8" customWidth="1"/>
    <col min="789" max="789" width="2.28515625" customWidth="1"/>
    <col min="790" max="791" width="8" customWidth="1"/>
    <col min="1017" max="1017" width="14.5703125" customWidth="1"/>
    <col min="1018" max="1032" width="5" customWidth="1"/>
    <col min="1033" max="1041" width="0" hidden="1" customWidth="1"/>
    <col min="1042" max="1044" width="8" customWidth="1"/>
    <col min="1045" max="1045" width="2.28515625" customWidth="1"/>
    <col min="1046" max="1047" width="8" customWidth="1"/>
    <col min="1273" max="1273" width="14.5703125" customWidth="1"/>
    <col min="1274" max="1288" width="5" customWidth="1"/>
    <col min="1289" max="1297" width="0" hidden="1" customWidth="1"/>
    <col min="1298" max="1300" width="8" customWidth="1"/>
    <col min="1301" max="1301" width="2.28515625" customWidth="1"/>
    <col min="1302" max="1303" width="8" customWidth="1"/>
    <col min="1529" max="1529" width="14.5703125" customWidth="1"/>
    <col min="1530" max="1544" width="5" customWidth="1"/>
    <col min="1545" max="1553" width="0" hidden="1" customWidth="1"/>
    <col min="1554" max="1556" width="8" customWidth="1"/>
    <col min="1557" max="1557" width="2.28515625" customWidth="1"/>
    <col min="1558" max="1559" width="8" customWidth="1"/>
    <col min="1785" max="1785" width="14.5703125" customWidth="1"/>
    <col min="1786" max="1800" width="5" customWidth="1"/>
    <col min="1801" max="1809" width="0" hidden="1" customWidth="1"/>
    <col min="1810" max="1812" width="8" customWidth="1"/>
    <col min="1813" max="1813" width="2.28515625" customWidth="1"/>
    <col min="1814" max="1815" width="8" customWidth="1"/>
    <col min="2041" max="2041" width="14.5703125" customWidth="1"/>
    <col min="2042" max="2056" width="5" customWidth="1"/>
    <col min="2057" max="2065" width="0" hidden="1" customWidth="1"/>
    <col min="2066" max="2068" width="8" customWidth="1"/>
    <col min="2069" max="2069" width="2.28515625" customWidth="1"/>
    <col min="2070" max="2071" width="8" customWidth="1"/>
    <col min="2297" max="2297" width="14.5703125" customWidth="1"/>
    <col min="2298" max="2312" width="5" customWidth="1"/>
    <col min="2313" max="2321" width="0" hidden="1" customWidth="1"/>
    <col min="2322" max="2324" width="8" customWidth="1"/>
    <col min="2325" max="2325" width="2.28515625" customWidth="1"/>
    <col min="2326" max="2327" width="8" customWidth="1"/>
    <col min="2553" max="2553" width="14.5703125" customWidth="1"/>
    <col min="2554" max="2568" width="5" customWidth="1"/>
    <col min="2569" max="2577" width="0" hidden="1" customWidth="1"/>
    <col min="2578" max="2580" width="8" customWidth="1"/>
    <col min="2581" max="2581" width="2.28515625" customWidth="1"/>
    <col min="2582" max="2583" width="8" customWidth="1"/>
    <col min="2809" max="2809" width="14.5703125" customWidth="1"/>
    <col min="2810" max="2824" width="5" customWidth="1"/>
    <col min="2825" max="2833" width="0" hidden="1" customWidth="1"/>
    <col min="2834" max="2836" width="8" customWidth="1"/>
    <col min="2837" max="2837" width="2.28515625" customWidth="1"/>
    <col min="2838" max="2839" width="8" customWidth="1"/>
    <col min="3065" max="3065" width="14.5703125" customWidth="1"/>
    <col min="3066" max="3080" width="5" customWidth="1"/>
    <col min="3081" max="3089" width="0" hidden="1" customWidth="1"/>
    <col min="3090" max="3092" width="8" customWidth="1"/>
    <col min="3093" max="3093" width="2.28515625" customWidth="1"/>
    <col min="3094" max="3095" width="8" customWidth="1"/>
    <col min="3321" max="3321" width="14.5703125" customWidth="1"/>
    <col min="3322" max="3336" width="5" customWidth="1"/>
    <col min="3337" max="3345" width="0" hidden="1" customWidth="1"/>
    <col min="3346" max="3348" width="8" customWidth="1"/>
    <col min="3349" max="3349" width="2.28515625" customWidth="1"/>
    <col min="3350" max="3351" width="8" customWidth="1"/>
    <col min="3577" max="3577" width="14.5703125" customWidth="1"/>
    <col min="3578" max="3592" width="5" customWidth="1"/>
    <col min="3593" max="3601" width="0" hidden="1" customWidth="1"/>
    <col min="3602" max="3604" width="8" customWidth="1"/>
    <col min="3605" max="3605" width="2.28515625" customWidth="1"/>
    <col min="3606" max="3607" width="8" customWidth="1"/>
    <col min="3833" max="3833" width="14.5703125" customWidth="1"/>
    <col min="3834" max="3848" width="5" customWidth="1"/>
    <col min="3849" max="3857" width="0" hidden="1" customWidth="1"/>
    <col min="3858" max="3860" width="8" customWidth="1"/>
    <col min="3861" max="3861" width="2.28515625" customWidth="1"/>
    <col min="3862" max="3863" width="8" customWidth="1"/>
    <col min="4089" max="4089" width="14.5703125" customWidth="1"/>
    <col min="4090" max="4104" width="5" customWidth="1"/>
    <col min="4105" max="4113" width="0" hidden="1" customWidth="1"/>
    <col min="4114" max="4116" width="8" customWidth="1"/>
    <col min="4117" max="4117" width="2.28515625" customWidth="1"/>
    <col min="4118" max="4119" width="8" customWidth="1"/>
    <col min="4345" max="4345" width="14.5703125" customWidth="1"/>
    <col min="4346" max="4360" width="5" customWidth="1"/>
    <col min="4361" max="4369" width="0" hidden="1" customWidth="1"/>
    <col min="4370" max="4372" width="8" customWidth="1"/>
    <col min="4373" max="4373" width="2.28515625" customWidth="1"/>
    <col min="4374" max="4375" width="8" customWidth="1"/>
    <col min="4601" max="4601" width="14.5703125" customWidth="1"/>
    <col min="4602" max="4616" width="5" customWidth="1"/>
    <col min="4617" max="4625" width="0" hidden="1" customWidth="1"/>
    <col min="4626" max="4628" width="8" customWidth="1"/>
    <col min="4629" max="4629" width="2.28515625" customWidth="1"/>
    <col min="4630" max="4631" width="8" customWidth="1"/>
    <col min="4857" max="4857" width="14.5703125" customWidth="1"/>
    <col min="4858" max="4872" width="5" customWidth="1"/>
    <col min="4873" max="4881" width="0" hidden="1" customWidth="1"/>
    <col min="4882" max="4884" width="8" customWidth="1"/>
    <col min="4885" max="4885" width="2.28515625" customWidth="1"/>
    <col min="4886" max="4887" width="8" customWidth="1"/>
    <col min="5113" max="5113" width="14.5703125" customWidth="1"/>
    <col min="5114" max="5128" width="5" customWidth="1"/>
    <col min="5129" max="5137" width="0" hidden="1" customWidth="1"/>
    <col min="5138" max="5140" width="8" customWidth="1"/>
    <col min="5141" max="5141" width="2.28515625" customWidth="1"/>
    <col min="5142" max="5143" width="8" customWidth="1"/>
    <col min="5369" max="5369" width="14.5703125" customWidth="1"/>
    <col min="5370" max="5384" width="5" customWidth="1"/>
    <col min="5385" max="5393" width="0" hidden="1" customWidth="1"/>
    <col min="5394" max="5396" width="8" customWidth="1"/>
    <col min="5397" max="5397" width="2.28515625" customWidth="1"/>
    <col min="5398" max="5399" width="8" customWidth="1"/>
    <col min="5625" max="5625" width="14.5703125" customWidth="1"/>
    <col min="5626" max="5640" width="5" customWidth="1"/>
    <col min="5641" max="5649" width="0" hidden="1" customWidth="1"/>
    <col min="5650" max="5652" width="8" customWidth="1"/>
    <col min="5653" max="5653" width="2.28515625" customWidth="1"/>
    <col min="5654" max="5655" width="8" customWidth="1"/>
    <col min="5881" max="5881" width="14.5703125" customWidth="1"/>
    <col min="5882" max="5896" width="5" customWidth="1"/>
    <col min="5897" max="5905" width="0" hidden="1" customWidth="1"/>
    <col min="5906" max="5908" width="8" customWidth="1"/>
    <col min="5909" max="5909" width="2.28515625" customWidth="1"/>
    <col min="5910" max="5911" width="8" customWidth="1"/>
    <col min="6137" max="6137" width="14.5703125" customWidth="1"/>
    <col min="6138" max="6152" width="5" customWidth="1"/>
    <col min="6153" max="6161" width="0" hidden="1" customWidth="1"/>
    <col min="6162" max="6164" width="8" customWidth="1"/>
    <col min="6165" max="6165" width="2.28515625" customWidth="1"/>
    <col min="6166" max="6167" width="8" customWidth="1"/>
    <col min="6393" max="6393" width="14.5703125" customWidth="1"/>
    <col min="6394" max="6408" width="5" customWidth="1"/>
    <col min="6409" max="6417" width="0" hidden="1" customWidth="1"/>
    <col min="6418" max="6420" width="8" customWidth="1"/>
    <col min="6421" max="6421" width="2.28515625" customWidth="1"/>
    <col min="6422" max="6423" width="8" customWidth="1"/>
    <col min="6649" max="6649" width="14.5703125" customWidth="1"/>
    <col min="6650" max="6664" width="5" customWidth="1"/>
    <col min="6665" max="6673" width="0" hidden="1" customWidth="1"/>
    <col min="6674" max="6676" width="8" customWidth="1"/>
    <col min="6677" max="6677" width="2.28515625" customWidth="1"/>
    <col min="6678" max="6679" width="8" customWidth="1"/>
    <col min="6905" max="6905" width="14.5703125" customWidth="1"/>
    <col min="6906" max="6920" width="5" customWidth="1"/>
    <col min="6921" max="6929" width="0" hidden="1" customWidth="1"/>
    <col min="6930" max="6932" width="8" customWidth="1"/>
    <col min="6933" max="6933" width="2.28515625" customWidth="1"/>
    <col min="6934" max="6935" width="8" customWidth="1"/>
    <col min="7161" max="7161" width="14.5703125" customWidth="1"/>
    <col min="7162" max="7176" width="5" customWidth="1"/>
    <col min="7177" max="7185" width="0" hidden="1" customWidth="1"/>
    <col min="7186" max="7188" width="8" customWidth="1"/>
    <col min="7189" max="7189" width="2.28515625" customWidth="1"/>
    <col min="7190" max="7191" width="8" customWidth="1"/>
    <col min="7417" max="7417" width="14.5703125" customWidth="1"/>
    <col min="7418" max="7432" width="5" customWidth="1"/>
    <col min="7433" max="7441" width="0" hidden="1" customWidth="1"/>
    <col min="7442" max="7444" width="8" customWidth="1"/>
    <col min="7445" max="7445" width="2.28515625" customWidth="1"/>
    <col min="7446" max="7447" width="8" customWidth="1"/>
    <col min="7673" max="7673" width="14.5703125" customWidth="1"/>
    <col min="7674" max="7688" width="5" customWidth="1"/>
    <col min="7689" max="7697" width="0" hidden="1" customWidth="1"/>
    <col min="7698" max="7700" width="8" customWidth="1"/>
    <col min="7701" max="7701" width="2.28515625" customWidth="1"/>
    <col min="7702" max="7703" width="8" customWidth="1"/>
    <col min="7929" max="7929" width="14.5703125" customWidth="1"/>
    <col min="7930" max="7944" width="5" customWidth="1"/>
    <col min="7945" max="7953" width="0" hidden="1" customWidth="1"/>
    <col min="7954" max="7956" width="8" customWidth="1"/>
    <col min="7957" max="7957" width="2.28515625" customWidth="1"/>
    <col min="7958" max="7959" width="8" customWidth="1"/>
    <col min="8185" max="8185" width="14.5703125" customWidth="1"/>
    <col min="8186" max="8200" width="5" customWidth="1"/>
    <col min="8201" max="8209" width="0" hidden="1" customWidth="1"/>
    <col min="8210" max="8212" width="8" customWidth="1"/>
    <col min="8213" max="8213" width="2.28515625" customWidth="1"/>
    <col min="8214" max="8215" width="8" customWidth="1"/>
    <col min="8441" max="8441" width="14.5703125" customWidth="1"/>
    <col min="8442" max="8456" width="5" customWidth="1"/>
    <col min="8457" max="8465" width="0" hidden="1" customWidth="1"/>
    <col min="8466" max="8468" width="8" customWidth="1"/>
    <col min="8469" max="8469" width="2.28515625" customWidth="1"/>
    <col min="8470" max="8471" width="8" customWidth="1"/>
    <col min="8697" max="8697" width="14.5703125" customWidth="1"/>
    <col min="8698" max="8712" width="5" customWidth="1"/>
    <col min="8713" max="8721" width="0" hidden="1" customWidth="1"/>
    <col min="8722" max="8724" width="8" customWidth="1"/>
    <col min="8725" max="8725" width="2.28515625" customWidth="1"/>
    <col min="8726" max="8727" width="8" customWidth="1"/>
    <col min="8953" max="8953" width="14.5703125" customWidth="1"/>
    <col min="8954" max="8968" width="5" customWidth="1"/>
    <col min="8969" max="8977" width="0" hidden="1" customWidth="1"/>
    <col min="8978" max="8980" width="8" customWidth="1"/>
    <col min="8981" max="8981" width="2.28515625" customWidth="1"/>
    <col min="8982" max="8983" width="8" customWidth="1"/>
    <col min="9209" max="9209" width="14.5703125" customWidth="1"/>
    <col min="9210" max="9224" width="5" customWidth="1"/>
    <col min="9225" max="9233" width="0" hidden="1" customWidth="1"/>
    <col min="9234" max="9236" width="8" customWidth="1"/>
    <col min="9237" max="9237" width="2.28515625" customWidth="1"/>
    <col min="9238" max="9239" width="8" customWidth="1"/>
    <col min="9465" max="9465" width="14.5703125" customWidth="1"/>
    <col min="9466" max="9480" width="5" customWidth="1"/>
    <col min="9481" max="9489" width="0" hidden="1" customWidth="1"/>
    <col min="9490" max="9492" width="8" customWidth="1"/>
    <col min="9493" max="9493" width="2.28515625" customWidth="1"/>
    <col min="9494" max="9495" width="8" customWidth="1"/>
    <col min="9721" max="9721" width="14.5703125" customWidth="1"/>
    <col min="9722" max="9736" width="5" customWidth="1"/>
    <col min="9737" max="9745" width="0" hidden="1" customWidth="1"/>
    <col min="9746" max="9748" width="8" customWidth="1"/>
    <col min="9749" max="9749" width="2.28515625" customWidth="1"/>
    <col min="9750" max="9751" width="8" customWidth="1"/>
    <col min="9977" max="9977" width="14.5703125" customWidth="1"/>
    <col min="9978" max="9992" width="5" customWidth="1"/>
    <col min="9993" max="10001" width="0" hidden="1" customWidth="1"/>
    <col min="10002" max="10004" width="8" customWidth="1"/>
    <col min="10005" max="10005" width="2.28515625" customWidth="1"/>
    <col min="10006" max="10007" width="8" customWidth="1"/>
    <col min="10233" max="10233" width="14.5703125" customWidth="1"/>
    <col min="10234" max="10248" width="5" customWidth="1"/>
    <col min="10249" max="10257" width="0" hidden="1" customWidth="1"/>
    <col min="10258" max="10260" width="8" customWidth="1"/>
    <col min="10261" max="10261" width="2.28515625" customWidth="1"/>
    <col min="10262" max="10263" width="8" customWidth="1"/>
    <col min="10489" max="10489" width="14.5703125" customWidth="1"/>
    <col min="10490" max="10504" width="5" customWidth="1"/>
    <col min="10505" max="10513" width="0" hidden="1" customWidth="1"/>
    <col min="10514" max="10516" width="8" customWidth="1"/>
    <col min="10517" max="10517" width="2.28515625" customWidth="1"/>
    <col min="10518" max="10519" width="8" customWidth="1"/>
    <col min="10745" max="10745" width="14.5703125" customWidth="1"/>
    <col min="10746" max="10760" width="5" customWidth="1"/>
    <col min="10761" max="10769" width="0" hidden="1" customWidth="1"/>
    <col min="10770" max="10772" width="8" customWidth="1"/>
    <col min="10773" max="10773" width="2.28515625" customWidth="1"/>
    <col min="10774" max="10775" width="8" customWidth="1"/>
    <col min="11001" max="11001" width="14.5703125" customWidth="1"/>
    <col min="11002" max="11016" width="5" customWidth="1"/>
    <col min="11017" max="11025" width="0" hidden="1" customWidth="1"/>
    <col min="11026" max="11028" width="8" customWidth="1"/>
    <col min="11029" max="11029" width="2.28515625" customWidth="1"/>
    <col min="11030" max="11031" width="8" customWidth="1"/>
    <col min="11257" max="11257" width="14.5703125" customWidth="1"/>
    <col min="11258" max="11272" width="5" customWidth="1"/>
    <col min="11273" max="11281" width="0" hidden="1" customWidth="1"/>
    <col min="11282" max="11284" width="8" customWidth="1"/>
    <col min="11285" max="11285" width="2.28515625" customWidth="1"/>
    <col min="11286" max="11287" width="8" customWidth="1"/>
    <col min="11513" max="11513" width="14.5703125" customWidth="1"/>
    <col min="11514" max="11528" width="5" customWidth="1"/>
    <col min="11529" max="11537" width="0" hidden="1" customWidth="1"/>
    <col min="11538" max="11540" width="8" customWidth="1"/>
    <col min="11541" max="11541" width="2.28515625" customWidth="1"/>
    <col min="11542" max="11543" width="8" customWidth="1"/>
    <col min="11769" max="11769" width="14.5703125" customWidth="1"/>
    <col min="11770" max="11784" width="5" customWidth="1"/>
    <col min="11785" max="11793" width="0" hidden="1" customWidth="1"/>
    <col min="11794" max="11796" width="8" customWidth="1"/>
    <col min="11797" max="11797" width="2.28515625" customWidth="1"/>
    <col min="11798" max="11799" width="8" customWidth="1"/>
    <col min="12025" max="12025" width="14.5703125" customWidth="1"/>
    <col min="12026" max="12040" width="5" customWidth="1"/>
    <col min="12041" max="12049" width="0" hidden="1" customWidth="1"/>
    <col min="12050" max="12052" width="8" customWidth="1"/>
    <col min="12053" max="12053" width="2.28515625" customWidth="1"/>
    <col min="12054" max="12055" width="8" customWidth="1"/>
    <col min="12281" max="12281" width="14.5703125" customWidth="1"/>
    <col min="12282" max="12296" width="5" customWidth="1"/>
    <col min="12297" max="12305" width="0" hidden="1" customWidth="1"/>
    <col min="12306" max="12308" width="8" customWidth="1"/>
    <col min="12309" max="12309" width="2.28515625" customWidth="1"/>
    <col min="12310" max="12311" width="8" customWidth="1"/>
    <col min="12537" max="12537" width="14.5703125" customWidth="1"/>
    <col min="12538" max="12552" width="5" customWidth="1"/>
    <col min="12553" max="12561" width="0" hidden="1" customWidth="1"/>
    <col min="12562" max="12564" width="8" customWidth="1"/>
    <col min="12565" max="12565" width="2.28515625" customWidth="1"/>
    <col min="12566" max="12567" width="8" customWidth="1"/>
    <col min="12793" max="12793" width="14.5703125" customWidth="1"/>
    <col min="12794" max="12808" width="5" customWidth="1"/>
    <col min="12809" max="12817" width="0" hidden="1" customWidth="1"/>
    <col min="12818" max="12820" width="8" customWidth="1"/>
    <col min="12821" max="12821" width="2.28515625" customWidth="1"/>
    <col min="12822" max="12823" width="8" customWidth="1"/>
    <col min="13049" max="13049" width="14.5703125" customWidth="1"/>
    <col min="13050" max="13064" width="5" customWidth="1"/>
    <col min="13065" max="13073" width="0" hidden="1" customWidth="1"/>
    <col min="13074" max="13076" width="8" customWidth="1"/>
    <col min="13077" max="13077" width="2.28515625" customWidth="1"/>
    <col min="13078" max="13079" width="8" customWidth="1"/>
    <col min="13305" max="13305" width="14.5703125" customWidth="1"/>
    <col min="13306" max="13320" width="5" customWidth="1"/>
    <col min="13321" max="13329" width="0" hidden="1" customWidth="1"/>
    <col min="13330" max="13332" width="8" customWidth="1"/>
    <col min="13333" max="13333" width="2.28515625" customWidth="1"/>
    <col min="13334" max="13335" width="8" customWidth="1"/>
    <col min="13561" max="13561" width="14.5703125" customWidth="1"/>
    <col min="13562" max="13576" width="5" customWidth="1"/>
    <col min="13577" max="13585" width="0" hidden="1" customWidth="1"/>
    <col min="13586" max="13588" width="8" customWidth="1"/>
    <col min="13589" max="13589" width="2.28515625" customWidth="1"/>
    <col min="13590" max="13591" width="8" customWidth="1"/>
    <col min="13817" max="13817" width="14.5703125" customWidth="1"/>
    <col min="13818" max="13832" width="5" customWidth="1"/>
    <col min="13833" max="13841" width="0" hidden="1" customWidth="1"/>
    <col min="13842" max="13844" width="8" customWidth="1"/>
    <col min="13845" max="13845" width="2.28515625" customWidth="1"/>
    <col min="13846" max="13847" width="8" customWidth="1"/>
    <col min="14073" max="14073" width="14.5703125" customWidth="1"/>
    <col min="14074" max="14088" width="5" customWidth="1"/>
    <col min="14089" max="14097" width="0" hidden="1" customWidth="1"/>
    <col min="14098" max="14100" width="8" customWidth="1"/>
    <col min="14101" max="14101" width="2.28515625" customWidth="1"/>
    <col min="14102" max="14103" width="8" customWidth="1"/>
    <col min="14329" max="14329" width="14.5703125" customWidth="1"/>
    <col min="14330" max="14344" width="5" customWidth="1"/>
    <col min="14345" max="14353" width="0" hidden="1" customWidth="1"/>
    <col min="14354" max="14356" width="8" customWidth="1"/>
    <col min="14357" max="14357" width="2.28515625" customWidth="1"/>
    <col min="14358" max="14359" width="8" customWidth="1"/>
    <col min="14585" max="14585" width="14.5703125" customWidth="1"/>
    <col min="14586" max="14600" width="5" customWidth="1"/>
    <col min="14601" max="14609" width="0" hidden="1" customWidth="1"/>
    <col min="14610" max="14612" width="8" customWidth="1"/>
    <col min="14613" max="14613" width="2.28515625" customWidth="1"/>
    <col min="14614" max="14615" width="8" customWidth="1"/>
    <col min="14841" max="14841" width="14.5703125" customWidth="1"/>
    <col min="14842" max="14856" width="5" customWidth="1"/>
    <col min="14857" max="14865" width="0" hidden="1" customWidth="1"/>
    <col min="14866" max="14868" width="8" customWidth="1"/>
    <col min="14869" max="14869" width="2.28515625" customWidth="1"/>
    <col min="14870" max="14871" width="8" customWidth="1"/>
    <col min="15097" max="15097" width="14.5703125" customWidth="1"/>
    <col min="15098" max="15112" width="5" customWidth="1"/>
    <col min="15113" max="15121" width="0" hidden="1" customWidth="1"/>
    <col min="15122" max="15124" width="8" customWidth="1"/>
    <col min="15125" max="15125" width="2.28515625" customWidth="1"/>
    <col min="15126" max="15127" width="8" customWidth="1"/>
    <col min="15353" max="15353" width="14.5703125" customWidth="1"/>
    <col min="15354" max="15368" width="5" customWidth="1"/>
    <col min="15369" max="15377" width="0" hidden="1" customWidth="1"/>
    <col min="15378" max="15380" width="8" customWidth="1"/>
    <col min="15381" max="15381" width="2.28515625" customWidth="1"/>
    <col min="15382" max="15383" width="8" customWidth="1"/>
    <col min="15609" max="15609" width="14.5703125" customWidth="1"/>
    <col min="15610" max="15624" width="5" customWidth="1"/>
    <col min="15625" max="15633" width="0" hidden="1" customWidth="1"/>
    <col min="15634" max="15636" width="8" customWidth="1"/>
    <col min="15637" max="15637" width="2.28515625" customWidth="1"/>
    <col min="15638" max="15639" width="8" customWidth="1"/>
    <col min="15865" max="15865" width="14.5703125" customWidth="1"/>
    <col min="15866" max="15880" width="5" customWidth="1"/>
    <col min="15881" max="15889" width="0" hidden="1" customWidth="1"/>
    <col min="15890" max="15892" width="8" customWidth="1"/>
    <col min="15893" max="15893" width="2.28515625" customWidth="1"/>
    <col min="15894" max="15895" width="8" customWidth="1"/>
    <col min="16121" max="16121" width="14.5703125" customWidth="1"/>
    <col min="16122" max="16136" width="5" customWidth="1"/>
    <col min="16137" max="16145" width="0" hidden="1" customWidth="1"/>
    <col min="16146" max="16148" width="8" customWidth="1"/>
    <col min="16149" max="16149" width="2.28515625" customWidth="1"/>
    <col min="16150" max="16151" width="8" customWidth="1"/>
  </cols>
  <sheetData>
    <row r="1" spans="1:23" x14ac:dyDescent="0.25">
      <c r="A1" s="161"/>
      <c r="B1" s="162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55" t="s">
        <v>57</v>
      </c>
      <c r="S1" s="150" t="s">
        <v>56</v>
      </c>
      <c r="T1" s="150" t="s">
        <v>55</v>
      </c>
      <c r="U1" s="150"/>
      <c r="V1" s="150"/>
      <c r="W1" s="151"/>
    </row>
    <row r="2" spans="1:23" ht="15.75" thickBot="1" x14ac:dyDescent="0.3">
      <c r="A2" s="163"/>
      <c r="B2" s="164"/>
      <c r="C2" s="154" t="str">
        <f>B3</f>
        <v>7. ZŠ A</v>
      </c>
      <c r="D2" s="152"/>
      <c r="E2" s="153"/>
      <c r="F2" s="154" t="str">
        <f>B4</f>
        <v>7. ZŠ B</v>
      </c>
      <c r="G2" s="152"/>
      <c r="H2" s="153"/>
      <c r="I2" s="154" t="str">
        <f>B5</f>
        <v>Valmez A</v>
      </c>
      <c r="J2" s="152"/>
      <c r="K2" s="153"/>
      <c r="L2" s="154" t="str">
        <f>B6</f>
        <v>Kunčice A</v>
      </c>
      <c r="M2" s="152"/>
      <c r="N2" s="153"/>
      <c r="O2" s="154" t="str">
        <f>B7</f>
        <v>Raškovice B</v>
      </c>
      <c r="P2" s="152"/>
      <c r="Q2" s="153"/>
      <c r="R2" s="156"/>
      <c r="S2" s="152"/>
      <c r="T2" s="152"/>
      <c r="U2" s="152"/>
      <c r="V2" s="152"/>
      <c r="W2" s="153"/>
    </row>
    <row r="3" spans="1:23" ht="21" x14ac:dyDescent="0.25">
      <c r="A3" s="67" t="s">
        <v>53</v>
      </c>
      <c r="B3" s="29" t="s">
        <v>135</v>
      </c>
      <c r="C3" s="65"/>
      <c r="D3" s="64"/>
      <c r="E3" s="63"/>
      <c r="F3" s="62">
        <v>17</v>
      </c>
      <c r="G3" s="61" t="s">
        <v>46</v>
      </c>
      <c r="H3" s="57">
        <v>13</v>
      </c>
      <c r="I3" s="62">
        <v>4</v>
      </c>
      <c r="J3" s="61" t="s">
        <v>46</v>
      </c>
      <c r="K3" s="57">
        <v>11</v>
      </c>
      <c r="L3" s="62">
        <v>14</v>
      </c>
      <c r="M3" s="61" t="s">
        <v>46</v>
      </c>
      <c r="N3" s="57">
        <v>13</v>
      </c>
      <c r="O3" s="62">
        <v>13</v>
      </c>
      <c r="P3" s="61" t="s">
        <v>46</v>
      </c>
      <c r="Q3" s="57">
        <v>16</v>
      </c>
      <c r="R3" s="60">
        <f>SUM(IF(C3&gt;E3,1,0),IF(F3&gt;H3,1,0),IF(I3&gt;K3,1,0),IF(L3&gt;N3,1,0),IF(O3&gt;Q3,1,0))</f>
        <v>2</v>
      </c>
      <c r="S3" s="59" t="s">
        <v>49</v>
      </c>
      <c r="T3" s="58">
        <f>C3+F3+I3+L3+O3</f>
        <v>48</v>
      </c>
      <c r="U3" s="58" t="s">
        <v>46</v>
      </c>
      <c r="V3" s="58">
        <f>H3+K3+N3+Q3+E3</f>
        <v>53</v>
      </c>
      <c r="W3" s="57">
        <f>T3/V3</f>
        <v>0.90566037735849059</v>
      </c>
    </row>
    <row r="4" spans="1:23" ht="21" x14ac:dyDescent="0.25">
      <c r="A4" s="53" t="s">
        <v>51</v>
      </c>
      <c r="B4" s="29" t="s">
        <v>169</v>
      </c>
      <c r="C4" s="52">
        <f>H3</f>
        <v>13</v>
      </c>
      <c r="D4" s="51" t="s">
        <v>46</v>
      </c>
      <c r="E4" s="50">
        <f>F3</f>
        <v>17</v>
      </c>
      <c r="F4" s="49"/>
      <c r="G4" s="48"/>
      <c r="H4" s="47"/>
      <c r="I4" s="46">
        <v>5</v>
      </c>
      <c r="J4" s="45" t="s">
        <v>46</v>
      </c>
      <c r="K4" s="42">
        <v>12</v>
      </c>
      <c r="L4" s="46">
        <v>20</v>
      </c>
      <c r="M4" s="45" t="s">
        <v>46</v>
      </c>
      <c r="N4" s="42">
        <v>27</v>
      </c>
      <c r="O4" s="46">
        <v>12</v>
      </c>
      <c r="P4" s="45" t="s">
        <v>46</v>
      </c>
      <c r="Q4" s="42">
        <v>18</v>
      </c>
      <c r="R4" s="44">
        <f>SUM(IF(C4&gt;E4,1,0),IF(F4&gt;H4,1,0),IF(I4&gt;K4,1,0),IF(L4&gt;N4,1,0),IF(O4&gt;Q4,1,0))</f>
        <v>0</v>
      </c>
      <c r="S4" s="43" t="s">
        <v>64</v>
      </c>
      <c r="T4" s="29">
        <f>C4+F4+I4+L4+O4</f>
        <v>50</v>
      </c>
      <c r="U4" s="29" t="s">
        <v>46</v>
      </c>
      <c r="V4" s="29">
        <f>H4+K4+N4+Q4+E4</f>
        <v>74</v>
      </c>
      <c r="W4" s="42">
        <f>T4/V4</f>
        <v>0.67567567567567566</v>
      </c>
    </row>
    <row r="5" spans="1:23" ht="21" x14ac:dyDescent="0.25">
      <c r="A5" s="53" t="s">
        <v>49</v>
      </c>
      <c r="B5" s="29" t="s">
        <v>65</v>
      </c>
      <c r="C5" s="52">
        <f>K3</f>
        <v>11</v>
      </c>
      <c r="D5" s="51" t="s">
        <v>46</v>
      </c>
      <c r="E5" s="50">
        <f>I3</f>
        <v>4</v>
      </c>
      <c r="F5" s="52">
        <f>K4</f>
        <v>12</v>
      </c>
      <c r="G5" s="51" t="s">
        <v>46</v>
      </c>
      <c r="H5" s="50">
        <f>I4</f>
        <v>5</v>
      </c>
      <c r="I5" s="49"/>
      <c r="J5" s="48"/>
      <c r="K5" s="47"/>
      <c r="L5" s="46">
        <v>23</v>
      </c>
      <c r="M5" s="45" t="s">
        <v>46</v>
      </c>
      <c r="N5" s="42">
        <v>7</v>
      </c>
      <c r="O5" s="46">
        <v>13</v>
      </c>
      <c r="P5" s="45" t="s">
        <v>46</v>
      </c>
      <c r="Q5" s="42">
        <v>11</v>
      </c>
      <c r="R5" s="44">
        <f>SUM(IF(C5&gt;E5,1,0),IF(F5&gt;H5,1,0),IF(I5&gt;K5,1,0),IF(L5&gt;N5,1,0),IF(O5&gt;Q5,1,0))</f>
        <v>4</v>
      </c>
      <c r="S5" s="43" t="s">
        <v>53</v>
      </c>
      <c r="T5" s="29">
        <f>C5+F5+I5+L5+O5</f>
        <v>59</v>
      </c>
      <c r="U5" s="29" t="s">
        <v>46</v>
      </c>
      <c r="V5" s="29">
        <f>H5+K5+N5+Q5+E5</f>
        <v>27</v>
      </c>
      <c r="W5" s="42">
        <f>T5/V5</f>
        <v>2.1851851851851851</v>
      </c>
    </row>
    <row r="6" spans="1:23" ht="21" x14ac:dyDescent="0.25">
      <c r="A6" s="53" t="s">
        <v>47</v>
      </c>
      <c r="B6" s="29" t="s">
        <v>157</v>
      </c>
      <c r="C6" s="52">
        <f>N3</f>
        <v>13</v>
      </c>
      <c r="D6" s="51" t="s">
        <v>46</v>
      </c>
      <c r="E6" s="50">
        <f>L3</f>
        <v>14</v>
      </c>
      <c r="F6" s="52">
        <f>N4</f>
        <v>27</v>
      </c>
      <c r="G6" s="51" t="s">
        <v>46</v>
      </c>
      <c r="H6" s="50">
        <f>L4</f>
        <v>20</v>
      </c>
      <c r="I6" s="52">
        <f>N5</f>
        <v>7</v>
      </c>
      <c r="J6" s="51" t="s">
        <v>46</v>
      </c>
      <c r="K6" s="50">
        <f>L5</f>
        <v>23</v>
      </c>
      <c r="L6" s="49"/>
      <c r="M6" s="48"/>
      <c r="N6" s="47"/>
      <c r="O6" s="46">
        <v>14</v>
      </c>
      <c r="P6" s="45" t="s">
        <v>46</v>
      </c>
      <c r="Q6" s="42">
        <v>15</v>
      </c>
      <c r="R6" s="44">
        <f>SUM(IF(C6&gt;E6,1,0),IF(F6&gt;H6,1,0),IF(I6&gt;K6,1,0),IF(L6&gt;N6,1,0),IF(O6&gt;Q6,1,0))</f>
        <v>1</v>
      </c>
      <c r="S6" s="43" t="s">
        <v>47</v>
      </c>
      <c r="T6" s="29">
        <f>C6+F6+I6+L6+O6</f>
        <v>61</v>
      </c>
      <c r="U6" s="29" t="s">
        <v>46</v>
      </c>
      <c r="V6" s="29">
        <f>H6+K6+N6+Q6+E6</f>
        <v>72</v>
      </c>
      <c r="W6" s="42">
        <f>T6/V6</f>
        <v>0.84722222222222221</v>
      </c>
    </row>
    <row r="7" spans="1:23" ht="21.75" thickBot="1" x14ac:dyDescent="0.3">
      <c r="A7" s="41" t="s">
        <v>64</v>
      </c>
      <c r="B7" s="29" t="s">
        <v>48</v>
      </c>
      <c r="C7" s="40">
        <f>Q3</f>
        <v>16</v>
      </c>
      <c r="D7" s="39" t="s">
        <v>46</v>
      </c>
      <c r="E7" s="38">
        <f>O3</f>
        <v>13</v>
      </c>
      <c r="F7" s="40">
        <f>Q4</f>
        <v>18</v>
      </c>
      <c r="G7" s="39" t="s">
        <v>46</v>
      </c>
      <c r="H7" s="38">
        <f>O4</f>
        <v>12</v>
      </c>
      <c r="I7" s="40">
        <f>Q5</f>
        <v>11</v>
      </c>
      <c r="J7" s="39" t="s">
        <v>46</v>
      </c>
      <c r="K7" s="38">
        <f>O5</f>
        <v>13</v>
      </c>
      <c r="L7" s="40">
        <f>Q6</f>
        <v>15</v>
      </c>
      <c r="M7" s="39" t="s">
        <v>46</v>
      </c>
      <c r="N7" s="38">
        <f>O6</f>
        <v>14</v>
      </c>
      <c r="O7" s="134"/>
      <c r="P7" s="133"/>
      <c r="Q7" s="132"/>
      <c r="R7" s="34">
        <f>SUM(IF(C7&gt;E7,1,0),IF(F7&gt;H7,1,0),IF(I7&gt;K7,1,0),IF(L7&gt;N7,1,0),IF(O7&gt;Q7,1,0))</f>
        <v>3</v>
      </c>
      <c r="S7" s="33" t="s">
        <v>51</v>
      </c>
      <c r="T7" s="32">
        <f>C7+F7+I7+L7+O7</f>
        <v>60</v>
      </c>
      <c r="U7" s="32" t="s">
        <v>46</v>
      </c>
      <c r="V7" s="32">
        <f>H7+K7+N7+Q7+E7</f>
        <v>52</v>
      </c>
      <c r="W7" s="31">
        <f>T7/V7</f>
        <v>1.1538461538461537</v>
      </c>
    </row>
    <row r="8" spans="1:23" x14ac:dyDescent="0.25">
      <c r="B8" s="121"/>
    </row>
  </sheetData>
  <mergeCells count="14">
    <mergeCell ref="A1:B2"/>
    <mergeCell ref="C1:E1"/>
    <mergeCell ref="F1:H1"/>
    <mergeCell ref="I1:K1"/>
    <mergeCell ref="L1:N1"/>
    <mergeCell ref="S1:S2"/>
    <mergeCell ref="T1:W2"/>
    <mergeCell ref="C2:E2"/>
    <mergeCell ref="F2:H2"/>
    <mergeCell ref="I2:K2"/>
    <mergeCell ref="L2:N2"/>
    <mergeCell ref="O2:Q2"/>
    <mergeCell ref="O1:Q1"/>
    <mergeCell ref="R1:R2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S4" sqref="S4"/>
    </sheetView>
  </sheetViews>
  <sheetFormatPr defaultRowHeight="15" x14ac:dyDescent="0.25"/>
  <cols>
    <col min="2" max="2" width="14.5703125" customWidth="1"/>
    <col min="3" max="17" width="5" customWidth="1"/>
    <col min="18" max="20" width="8" customWidth="1"/>
    <col min="21" max="21" width="2.28515625" customWidth="1"/>
    <col min="22" max="22" width="8" customWidth="1"/>
    <col min="23" max="23" width="12.42578125" customWidth="1"/>
    <col min="249" max="249" width="14.5703125" customWidth="1"/>
    <col min="250" max="264" width="5" customWidth="1"/>
    <col min="265" max="273" width="0" hidden="1" customWidth="1"/>
    <col min="274" max="276" width="8" customWidth="1"/>
    <col min="277" max="277" width="2.28515625" customWidth="1"/>
    <col min="278" max="279" width="8" customWidth="1"/>
    <col min="505" max="505" width="14.5703125" customWidth="1"/>
    <col min="506" max="520" width="5" customWidth="1"/>
    <col min="521" max="529" width="0" hidden="1" customWidth="1"/>
    <col min="530" max="532" width="8" customWidth="1"/>
    <col min="533" max="533" width="2.28515625" customWidth="1"/>
    <col min="534" max="535" width="8" customWidth="1"/>
    <col min="761" max="761" width="14.5703125" customWidth="1"/>
    <col min="762" max="776" width="5" customWidth="1"/>
    <col min="777" max="785" width="0" hidden="1" customWidth="1"/>
    <col min="786" max="788" width="8" customWidth="1"/>
    <col min="789" max="789" width="2.28515625" customWidth="1"/>
    <col min="790" max="791" width="8" customWidth="1"/>
    <col min="1017" max="1017" width="14.5703125" customWidth="1"/>
    <col min="1018" max="1032" width="5" customWidth="1"/>
    <col min="1033" max="1041" width="0" hidden="1" customWidth="1"/>
    <col min="1042" max="1044" width="8" customWidth="1"/>
    <col min="1045" max="1045" width="2.28515625" customWidth="1"/>
    <col min="1046" max="1047" width="8" customWidth="1"/>
    <col min="1273" max="1273" width="14.5703125" customWidth="1"/>
    <col min="1274" max="1288" width="5" customWidth="1"/>
    <col min="1289" max="1297" width="0" hidden="1" customWidth="1"/>
    <col min="1298" max="1300" width="8" customWidth="1"/>
    <col min="1301" max="1301" width="2.28515625" customWidth="1"/>
    <col min="1302" max="1303" width="8" customWidth="1"/>
    <col min="1529" max="1529" width="14.5703125" customWidth="1"/>
    <col min="1530" max="1544" width="5" customWidth="1"/>
    <col min="1545" max="1553" width="0" hidden="1" customWidth="1"/>
    <col min="1554" max="1556" width="8" customWidth="1"/>
    <col min="1557" max="1557" width="2.28515625" customWidth="1"/>
    <col min="1558" max="1559" width="8" customWidth="1"/>
    <col min="1785" max="1785" width="14.5703125" customWidth="1"/>
    <col min="1786" max="1800" width="5" customWidth="1"/>
    <col min="1801" max="1809" width="0" hidden="1" customWidth="1"/>
    <col min="1810" max="1812" width="8" customWidth="1"/>
    <col min="1813" max="1813" width="2.28515625" customWidth="1"/>
    <col min="1814" max="1815" width="8" customWidth="1"/>
    <col min="2041" max="2041" width="14.5703125" customWidth="1"/>
    <col min="2042" max="2056" width="5" customWidth="1"/>
    <col min="2057" max="2065" width="0" hidden="1" customWidth="1"/>
    <col min="2066" max="2068" width="8" customWidth="1"/>
    <col min="2069" max="2069" width="2.28515625" customWidth="1"/>
    <col min="2070" max="2071" width="8" customWidth="1"/>
    <col min="2297" max="2297" width="14.5703125" customWidth="1"/>
    <col min="2298" max="2312" width="5" customWidth="1"/>
    <col min="2313" max="2321" width="0" hidden="1" customWidth="1"/>
    <col min="2322" max="2324" width="8" customWidth="1"/>
    <col min="2325" max="2325" width="2.28515625" customWidth="1"/>
    <col min="2326" max="2327" width="8" customWidth="1"/>
    <col min="2553" max="2553" width="14.5703125" customWidth="1"/>
    <col min="2554" max="2568" width="5" customWidth="1"/>
    <col min="2569" max="2577" width="0" hidden="1" customWidth="1"/>
    <col min="2578" max="2580" width="8" customWidth="1"/>
    <col min="2581" max="2581" width="2.28515625" customWidth="1"/>
    <col min="2582" max="2583" width="8" customWidth="1"/>
    <col min="2809" max="2809" width="14.5703125" customWidth="1"/>
    <col min="2810" max="2824" width="5" customWidth="1"/>
    <col min="2825" max="2833" width="0" hidden="1" customWidth="1"/>
    <col min="2834" max="2836" width="8" customWidth="1"/>
    <col min="2837" max="2837" width="2.28515625" customWidth="1"/>
    <col min="2838" max="2839" width="8" customWidth="1"/>
    <col min="3065" max="3065" width="14.5703125" customWidth="1"/>
    <col min="3066" max="3080" width="5" customWidth="1"/>
    <col min="3081" max="3089" width="0" hidden="1" customWidth="1"/>
    <col min="3090" max="3092" width="8" customWidth="1"/>
    <col min="3093" max="3093" width="2.28515625" customWidth="1"/>
    <col min="3094" max="3095" width="8" customWidth="1"/>
    <col min="3321" max="3321" width="14.5703125" customWidth="1"/>
    <col min="3322" max="3336" width="5" customWidth="1"/>
    <col min="3337" max="3345" width="0" hidden="1" customWidth="1"/>
    <col min="3346" max="3348" width="8" customWidth="1"/>
    <col min="3349" max="3349" width="2.28515625" customWidth="1"/>
    <col min="3350" max="3351" width="8" customWidth="1"/>
    <col min="3577" max="3577" width="14.5703125" customWidth="1"/>
    <col min="3578" max="3592" width="5" customWidth="1"/>
    <col min="3593" max="3601" width="0" hidden="1" customWidth="1"/>
    <col min="3602" max="3604" width="8" customWidth="1"/>
    <col min="3605" max="3605" width="2.28515625" customWidth="1"/>
    <col min="3606" max="3607" width="8" customWidth="1"/>
    <col min="3833" max="3833" width="14.5703125" customWidth="1"/>
    <col min="3834" max="3848" width="5" customWidth="1"/>
    <col min="3849" max="3857" width="0" hidden="1" customWidth="1"/>
    <col min="3858" max="3860" width="8" customWidth="1"/>
    <col min="3861" max="3861" width="2.28515625" customWidth="1"/>
    <col min="3862" max="3863" width="8" customWidth="1"/>
    <col min="4089" max="4089" width="14.5703125" customWidth="1"/>
    <col min="4090" max="4104" width="5" customWidth="1"/>
    <col min="4105" max="4113" width="0" hidden="1" customWidth="1"/>
    <col min="4114" max="4116" width="8" customWidth="1"/>
    <col min="4117" max="4117" width="2.28515625" customWidth="1"/>
    <col min="4118" max="4119" width="8" customWidth="1"/>
    <col min="4345" max="4345" width="14.5703125" customWidth="1"/>
    <col min="4346" max="4360" width="5" customWidth="1"/>
    <col min="4361" max="4369" width="0" hidden="1" customWidth="1"/>
    <col min="4370" max="4372" width="8" customWidth="1"/>
    <col min="4373" max="4373" width="2.28515625" customWidth="1"/>
    <col min="4374" max="4375" width="8" customWidth="1"/>
    <col min="4601" max="4601" width="14.5703125" customWidth="1"/>
    <col min="4602" max="4616" width="5" customWidth="1"/>
    <col min="4617" max="4625" width="0" hidden="1" customWidth="1"/>
    <col min="4626" max="4628" width="8" customWidth="1"/>
    <col min="4629" max="4629" width="2.28515625" customWidth="1"/>
    <col min="4630" max="4631" width="8" customWidth="1"/>
    <col min="4857" max="4857" width="14.5703125" customWidth="1"/>
    <col min="4858" max="4872" width="5" customWidth="1"/>
    <col min="4873" max="4881" width="0" hidden="1" customWidth="1"/>
    <col min="4882" max="4884" width="8" customWidth="1"/>
    <col min="4885" max="4885" width="2.28515625" customWidth="1"/>
    <col min="4886" max="4887" width="8" customWidth="1"/>
    <col min="5113" max="5113" width="14.5703125" customWidth="1"/>
    <col min="5114" max="5128" width="5" customWidth="1"/>
    <col min="5129" max="5137" width="0" hidden="1" customWidth="1"/>
    <col min="5138" max="5140" width="8" customWidth="1"/>
    <col min="5141" max="5141" width="2.28515625" customWidth="1"/>
    <col min="5142" max="5143" width="8" customWidth="1"/>
    <col min="5369" max="5369" width="14.5703125" customWidth="1"/>
    <col min="5370" max="5384" width="5" customWidth="1"/>
    <col min="5385" max="5393" width="0" hidden="1" customWidth="1"/>
    <col min="5394" max="5396" width="8" customWidth="1"/>
    <col min="5397" max="5397" width="2.28515625" customWidth="1"/>
    <col min="5398" max="5399" width="8" customWidth="1"/>
    <col min="5625" max="5625" width="14.5703125" customWidth="1"/>
    <col min="5626" max="5640" width="5" customWidth="1"/>
    <col min="5641" max="5649" width="0" hidden="1" customWidth="1"/>
    <col min="5650" max="5652" width="8" customWidth="1"/>
    <col min="5653" max="5653" width="2.28515625" customWidth="1"/>
    <col min="5654" max="5655" width="8" customWidth="1"/>
    <col min="5881" max="5881" width="14.5703125" customWidth="1"/>
    <col min="5882" max="5896" width="5" customWidth="1"/>
    <col min="5897" max="5905" width="0" hidden="1" customWidth="1"/>
    <col min="5906" max="5908" width="8" customWidth="1"/>
    <col min="5909" max="5909" width="2.28515625" customWidth="1"/>
    <col min="5910" max="5911" width="8" customWidth="1"/>
    <col min="6137" max="6137" width="14.5703125" customWidth="1"/>
    <col min="6138" max="6152" width="5" customWidth="1"/>
    <col min="6153" max="6161" width="0" hidden="1" customWidth="1"/>
    <col min="6162" max="6164" width="8" customWidth="1"/>
    <col min="6165" max="6165" width="2.28515625" customWidth="1"/>
    <col min="6166" max="6167" width="8" customWidth="1"/>
    <col min="6393" max="6393" width="14.5703125" customWidth="1"/>
    <col min="6394" max="6408" width="5" customWidth="1"/>
    <col min="6409" max="6417" width="0" hidden="1" customWidth="1"/>
    <col min="6418" max="6420" width="8" customWidth="1"/>
    <col min="6421" max="6421" width="2.28515625" customWidth="1"/>
    <col min="6422" max="6423" width="8" customWidth="1"/>
    <col min="6649" max="6649" width="14.5703125" customWidth="1"/>
    <col min="6650" max="6664" width="5" customWidth="1"/>
    <col min="6665" max="6673" width="0" hidden="1" customWidth="1"/>
    <col min="6674" max="6676" width="8" customWidth="1"/>
    <col min="6677" max="6677" width="2.28515625" customWidth="1"/>
    <col min="6678" max="6679" width="8" customWidth="1"/>
    <col min="6905" max="6905" width="14.5703125" customWidth="1"/>
    <col min="6906" max="6920" width="5" customWidth="1"/>
    <col min="6921" max="6929" width="0" hidden="1" customWidth="1"/>
    <col min="6930" max="6932" width="8" customWidth="1"/>
    <col min="6933" max="6933" width="2.28515625" customWidth="1"/>
    <col min="6934" max="6935" width="8" customWidth="1"/>
    <col min="7161" max="7161" width="14.5703125" customWidth="1"/>
    <col min="7162" max="7176" width="5" customWidth="1"/>
    <col min="7177" max="7185" width="0" hidden="1" customWidth="1"/>
    <col min="7186" max="7188" width="8" customWidth="1"/>
    <col min="7189" max="7189" width="2.28515625" customWidth="1"/>
    <col min="7190" max="7191" width="8" customWidth="1"/>
    <col min="7417" max="7417" width="14.5703125" customWidth="1"/>
    <col min="7418" max="7432" width="5" customWidth="1"/>
    <col min="7433" max="7441" width="0" hidden="1" customWidth="1"/>
    <col min="7442" max="7444" width="8" customWidth="1"/>
    <col min="7445" max="7445" width="2.28515625" customWidth="1"/>
    <col min="7446" max="7447" width="8" customWidth="1"/>
    <col min="7673" max="7673" width="14.5703125" customWidth="1"/>
    <col min="7674" max="7688" width="5" customWidth="1"/>
    <col min="7689" max="7697" width="0" hidden="1" customWidth="1"/>
    <col min="7698" max="7700" width="8" customWidth="1"/>
    <col min="7701" max="7701" width="2.28515625" customWidth="1"/>
    <col min="7702" max="7703" width="8" customWidth="1"/>
    <col min="7929" max="7929" width="14.5703125" customWidth="1"/>
    <col min="7930" max="7944" width="5" customWidth="1"/>
    <col min="7945" max="7953" width="0" hidden="1" customWidth="1"/>
    <col min="7954" max="7956" width="8" customWidth="1"/>
    <col min="7957" max="7957" width="2.28515625" customWidth="1"/>
    <col min="7958" max="7959" width="8" customWidth="1"/>
    <col min="8185" max="8185" width="14.5703125" customWidth="1"/>
    <col min="8186" max="8200" width="5" customWidth="1"/>
    <col min="8201" max="8209" width="0" hidden="1" customWidth="1"/>
    <col min="8210" max="8212" width="8" customWidth="1"/>
    <col min="8213" max="8213" width="2.28515625" customWidth="1"/>
    <col min="8214" max="8215" width="8" customWidth="1"/>
    <col min="8441" max="8441" width="14.5703125" customWidth="1"/>
    <col min="8442" max="8456" width="5" customWidth="1"/>
    <col min="8457" max="8465" width="0" hidden="1" customWidth="1"/>
    <col min="8466" max="8468" width="8" customWidth="1"/>
    <col min="8469" max="8469" width="2.28515625" customWidth="1"/>
    <col min="8470" max="8471" width="8" customWidth="1"/>
    <col min="8697" max="8697" width="14.5703125" customWidth="1"/>
    <col min="8698" max="8712" width="5" customWidth="1"/>
    <col min="8713" max="8721" width="0" hidden="1" customWidth="1"/>
    <col min="8722" max="8724" width="8" customWidth="1"/>
    <col min="8725" max="8725" width="2.28515625" customWidth="1"/>
    <col min="8726" max="8727" width="8" customWidth="1"/>
    <col min="8953" max="8953" width="14.5703125" customWidth="1"/>
    <col min="8954" max="8968" width="5" customWidth="1"/>
    <col min="8969" max="8977" width="0" hidden="1" customWidth="1"/>
    <col min="8978" max="8980" width="8" customWidth="1"/>
    <col min="8981" max="8981" width="2.28515625" customWidth="1"/>
    <col min="8982" max="8983" width="8" customWidth="1"/>
    <col min="9209" max="9209" width="14.5703125" customWidth="1"/>
    <col min="9210" max="9224" width="5" customWidth="1"/>
    <col min="9225" max="9233" width="0" hidden="1" customWidth="1"/>
    <col min="9234" max="9236" width="8" customWidth="1"/>
    <col min="9237" max="9237" width="2.28515625" customWidth="1"/>
    <col min="9238" max="9239" width="8" customWidth="1"/>
    <col min="9465" max="9465" width="14.5703125" customWidth="1"/>
    <col min="9466" max="9480" width="5" customWidth="1"/>
    <col min="9481" max="9489" width="0" hidden="1" customWidth="1"/>
    <col min="9490" max="9492" width="8" customWidth="1"/>
    <col min="9493" max="9493" width="2.28515625" customWidth="1"/>
    <col min="9494" max="9495" width="8" customWidth="1"/>
    <col min="9721" max="9721" width="14.5703125" customWidth="1"/>
    <col min="9722" max="9736" width="5" customWidth="1"/>
    <col min="9737" max="9745" width="0" hidden="1" customWidth="1"/>
    <col min="9746" max="9748" width="8" customWidth="1"/>
    <col min="9749" max="9749" width="2.28515625" customWidth="1"/>
    <col min="9750" max="9751" width="8" customWidth="1"/>
    <col min="9977" max="9977" width="14.5703125" customWidth="1"/>
    <col min="9978" max="9992" width="5" customWidth="1"/>
    <col min="9993" max="10001" width="0" hidden="1" customWidth="1"/>
    <col min="10002" max="10004" width="8" customWidth="1"/>
    <col min="10005" max="10005" width="2.28515625" customWidth="1"/>
    <col min="10006" max="10007" width="8" customWidth="1"/>
    <col min="10233" max="10233" width="14.5703125" customWidth="1"/>
    <col min="10234" max="10248" width="5" customWidth="1"/>
    <col min="10249" max="10257" width="0" hidden="1" customWidth="1"/>
    <col min="10258" max="10260" width="8" customWidth="1"/>
    <col min="10261" max="10261" width="2.28515625" customWidth="1"/>
    <col min="10262" max="10263" width="8" customWidth="1"/>
    <col min="10489" max="10489" width="14.5703125" customWidth="1"/>
    <col min="10490" max="10504" width="5" customWidth="1"/>
    <col min="10505" max="10513" width="0" hidden="1" customWidth="1"/>
    <col min="10514" max="10516" width="8" customWidth="1"/>
    <col min="10517" max="10517" width="2.28515625" customWidth="1"/>
    <col min="10518" max="10519" width="8" customWidth="1"/>
    <col min="10745" max="10745" width="14.5703125" customWidth="1"/>
    <col min="10746" max="10760" width="5" customWidth="1"/>
    <col min="10761" max="10769" width="0" hidden="1" customWidth="1"/>
    <col min="10770" max="10772" width="8" customWidth="1"/>
    <col min="10773" max="10773" width="2.28515625" customWidth="1"/>
    <col min="10774" max="10775" width="8" customWidth="1"/>
    <col min="11001" max="11001" width="14.5703125" customWidth="1"/>
    <col min="11002" max="11016" width="5" customWidth="1"/>
    <col min="11017" max="11025" width="0" hidden="1" customWidth="1"/>
    <col min="11026" max="11028" width="8" customWidth="1"/>
    <col min="11029" max="11029" width="2.28515625" customWidth="1"/>
    <col min="11030" max="11031" width="8" customWidth="1"/>
    <col min="11257" max="11257" width="14.5703125" customWidth="1"/>
    <col min="11258" max="11272" width="5" customWidth="1"/>
    <col min="11273" max="11281" width="0" hidden="1" customWidth="1"/>
    <col min="11282" max="11284" width="8" customWidth="1"/>
    <col min="11285" max="11285" width="2.28515625" customWidth="1"/>
    <col min="11286" max="11287" width="8" customWidth="1"/>
    <col min="11513" max="11513" width="14.5703125" customWidth="1"/>
    <col min="11514" max="11528" width="5" customWidth="1"/>
    <col min="11529" max="11537" width="0" hidden="1" customWidth="1"/>
    <col min="11538" max="11540" width="8" customWidth="1"/>
    <col min="11541" max="11541" width="2.28515625" customWidth="1"/>
    <col min="11542" max="11543" width="8" customWidth="1"/>
    <col min="11769" max="11769" width="14.5703125" customWidth="1"/>
    <col min="11770" max="11784" width="5" customWidth="1"/>
    <col min="11785" max="11793" width="0" hidden="1" customWidth="1"/>
    <col min="11794" max="11796" width="8" customWidth="1"/>
    <col min="11797" max="11797" width="2.28515625" customWidth="1"/>
    <col min="11798" max="11799" width="8" customWidth="1"/>
    <col min="12025" max="12025" width="14.5703125" customWidth="1"/>
    <col min="12026" max="12040" width="5" customWidth="1"/>
    <col min="12041" max="12049" width="0" hidden="1" customWidth="1"/>
    <col min="12050" max="12052" width="8" customWidth="1"/>
    <col min="12053" max="12053" width="2.28515625" customWidth="1"/>
    <col min="12054" max="12055" width="8" customWidth="1"/>
    <col min="12281" max="12281" width="14.5703125" customWidth="1"/>
    <col min="12282" max="12296" width="5" customWidth="1"/>
    <col min="12297" max="12305" width="0" hidden="1" customWidth="1"/>
    <col min="12306" max="12308" width="8" customWidth="1"/>
    <col min="12309" max="12309" width="2.28515625" customWidth="1"/>
    <col min="12310" max="12311" width="8" customWidth="1"/>
    <col min="12537" max="12537" width="14.5703125" customWidth="1"/>
    <col min="12538" max="12552" width="5" customWidth="1"/>
    <col min="12553" max="12561" width="0" hidden="1" customWidth="1"/>
    <col min="12562" max="12564" width="8" customWidth="1"/>
    <col min="12565" max="12565" width="2.28515625" customWidth="1"/>
    <col min="12566" max="12567" width="8" customWidth="1"/>
    <col min="12793" max="12793" width="14.5703125" customWidth="1"/>
    <col min="12794" max="12808" width="5" customWidth="1"/>
    <col min="12809" max="12817" width="0" hidden="1" customWidth="1"/>
    <col min="12818" max="12820" width="8" customWidth="1"/>
    <col min="12821" max="12821" width="2.28515625" customWidth="1"/>
    <col min="12822" max="12823" width="8" customWidth="1"/>
    <col min="13049" max="13049" width="14.5703125" customWidth="1"/>
    <col min="13050" max="13064" width="5" customWidth="1"/>
    <col min="13065" max="13073" width="0" hidden="1" customWidth="1"/>
    <col min="13074" max="13076" width="8" customWidth="1"/>
    <col min="13077" max="13077" width="2.28515625" customWidth="1"/>
    <col min="13078" max="13079" width="8" customWidth="1"/>
    <col min="13305" max="13305" width="14.5703125" customWidth="1"/>
    <col min="13306" max="13320" width="5" customWidth="1"/>
    <col min="13321" max="13329" width="0" hidden="1" customWidth="1"/>
    <col min="13330" max="13332" width="8" customWidth="1"/>
    <col min="13333" max="13333" width="2.28515625" customWidth="1"/>
    <col min="13334" max="13335" width="8" customWidth="1"/>
    <col min="13561" max="13561" width="14.5703125" customWidth="1"/>
    <col min="13562" max="13576" width="5" customWidth="1"/>
    <col min="13577" max="13585" width="0" hidden="1" customWidth="1"/>
    <col min="13586" max="13588" width="8" customWidth="1"/>
    <col min="13589" max="13589" width="2.28515625" customWidth="1"/>
    <col min="13590" max="13591" width="8" customWidth="1"/>
    <col min="13817" max="13817" width="14.5703125" customWidth="1"/>
    <col min="13818" max="13832" width="5" customWidth="1"/>
    <col min="13833" max="13841" width="0" hidden="1" customWidth="1"/>
    <col min="13842" max="13844" width="8" customWidth="1"/>
    <col min="13845" max="13845" width="2.28515625" customWidth="1"/>
    <col min="13846" max="13847" width="8" customWidth="1"/>
    <col min="14073" max="14073" width="14.5703125" customWidth="1"/>
    <col min="14074" max="14088" width="5" customWidth="1"/>
    <col min="14089" max="14097" width="0" hidden="1" customWidth="1"/>
    <col min="14098" max="14100" width="8" customWidth="1"/>
    <col min="14101" max="14101" width="2.28515625" customWidth="1"/>
    <col min="14102" max="14103" width="8" customWidth="1"/>
    <col min="14329" max="14329" width="14.5703125" customWidth="1"/>
    <col min="14330" max="14344" width="5" customWidth="1"/>
    <col min="14345" max="14353" width="0" hidden="1" customWidth="1"/>
    <col min="14354" max="14356" width="8" customWidth="1"/>
    <col min="14357" max="14357" width="2.28515625" customWidth="1"/>
    <col min="14358" max="14359" width="8" customWidth="1"/>
    <col min="14585" max="14585" width="14.5703125" customWidth="1"/>
    <col min="14586" max="14600" width="5" customWidth="1"/>
    <col min="14601" max="14609" width="0" hidden="1" customWidth="1"/>
    <col min="14610" max="14612" width="8" customWidth="1"/>
    <col min="14613" max="14613" width="2.28515625" customWidth="1"/>
    <col min="14614" max="14615" width="8" customWidth="1"/>
    <col min="14841" max="14841" width="14.5703125" customWidth="1"/>
    <col min="14842" max="14856" width="5" customWidth="1"/>
    <col min="14857" max="14865" width="0" hidden="1" customWidth="1"/>
    <col min="14866" max="14868" width="8" customWidth="1"/>
    <col min="14869" max="14869" width="2.28515625" customWidth="1"/>
    <col min="14870" max="14871" width="8" customWidth="1"/>
    <col min="15097" max="15097" width="14.5703125" customWidth="1"/>
    <col min="15098" max="15112" width="5" customWidth="1"/>
    <col min="15113" max="15121" width="0" hidden="1" customWidth="1"/>
    <col min="15122" max="15124" width="8" customWidth="1"/>
    <col min="15125" max="15125" width="2.28515625" customWidth="1"/>
    <col min="15126" max="15127" width="8" customWidth="1"/>
    <col min="15353" max="15353" width="14.5703125" customWidth="1"/>
    <col min="15354" max="15368" width="5" customWidth="1"/>
    <col min="15369" max="15377" width="0" hidden="1" customWidth="1"/>
    <col min="15378" max="15380" width="8" customWidth="1"/>
    <col min="15381" max="15381" width="2.28515625" customWidth="1"/>
    <col min="15382" max="15383" width="8" customWidth="1"/>
    <col min="15609" max="15609" width="14.5703125" customWidth="1"/>
    <col min="15610" max="15624" width="5" customWidth="1"/>
    <col min="15625" max="15633" width="0" hidden="1" customWidth="1"/>
    <col min="15634" max="15636" width="8" customWidth="1"/>
    <col min="15637" max="15637" width="2.28515625" customWidth="1"/>
    <col min="15638" max="15639" width="8" customWidth="1"/>
    <col min="15865" max="15865" width="14.5703125" customWidth="1"/>
    <col min="15866" max="15880" width="5" customWidth="1"/>
    <col min="15881" max="15889" width="0" hidden="1" customWidth="1"/>
    <col min="15890" max="15892" width="8" customWidth="1"/>
    <col min="15893" max="15893" width="2.28515625" customWidth="1"/>
    <col min="15894" max="15895" width="8" customWidth="1"/>
    <col min="16121" max="16121" width="14.5703125" customWidth="1"/>
    <col min="16122" max="16136" width="5" customWidth="1"/>
    <col min="16137" max="16145" width="0" hidden="1" customWidth="1"/>
    <col min="16146" max="16148" width="8" customWidth="1"/>
    <col min="16149" max="16149" width="2.28515625" customWidth="1"/>
    <col min="16150" max="16151" width="8" customWidth="1"/>
  </cols>
  <sheetData>
    <row r="1" spans="1:23" x14ac:dyDescent="0.25">
      <c r="A1" s="161"/>
      <c r="B1" s="162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55" t="s">
        <v>57</v>
      </c>
      <c r="S1" s="150" t="s">
        <v>56</v>
      </c>
      <c r="T1" s="150" t="s">
        <v>55</v>
      </c>
      <c r="U1" s="150"/>
      <c r="V1" s="150"/>
      <c r="W1" s="151"/>
    </row>
    <row r="2" spans="1:23" ht="15.75" thickBot="1" x14ac:dyDescent="0.3">
      <c r="A2" s="163"/>
      <c r="B2" s="164"/>
      <c r="C2" s="154" t="str">
        <f>B3</f>
        <v>Janovice A</v>
      </c>
      <c r="D2" s="152"/>
      <c r="E2" s="153"/>
      <c r="F2" s="154" t="str">
        <f>B4</f>
        <v>Raškovice A</v>
      </c>
      <c r="G2" s="152"/>
      <c r="H2" s="153"/>
      <c r="I2" s="154" t="str">
        <f>B5</f>
        <v>Karviná B</v>
      </c>
      <c r="J2" s="152"/>
      <c r="K2" s="153"/>
      <c r="L2" s="154" t="str">
        <f>B6</f>
        <v>Karviná C</v>
      </c>
      <c r="M2" s="152"/>
      <c r="N2" s="153"/>
      <c r="O2" s="154" t="str">
        <f>B7</f>
        <v>Mango</v>
      </c>
      <c r="P2" s="152"/>
      <c r="Q2" s="153"/>
      <c r="R2" s="156"/>
      <c r="S2" s="152"/>
      <c r="T2" s="152"/>
      <c r="U2" s="152"/>
      <c r="V2" s="152"/>
      <c r="W2" s="153"/>
    </row>
    <row r="3" spans="1:23" ht="21" x14ac:dyDescent="0.25">
      <c r="A3" s="67" t="s">
        <v>53</v>
      </c>
      <c r="B3" s="29" t="s">
        <v>175</v>
      </c>
      <c r="C3" s="65"/>
      <c r="D3" s="64"/>
      <c r="E3" s="63"/>
      <c r="F3" s="62"/>
      <c r="G3" s="61" t="s">
        <v>46</v>
      </c>
      <c r="H3" s="57">
        <v>19</v>
      </c>
      <c r="I3" s="62">
        <v>22</v>
      </c>
      <c r="J3" s="61" t="s">
        <v>46</v>
      </c>
      <c r="K3" s="57">
        <v>10</v>
      </c>
      <c r="L3" s="62">
        <v>10</v>
      </c>
      <c r="M3" s="61" t="s">
        <v>46</v>
      </c>
      <c r="N3" s="57">
        <v>11</v>
      </c>
      <c r="O3" s="62">
        <v>17</v>
      </c>
      <c r="P3" s="61" t="s">
        <v>46</v>
      </c>
      <c r="Q3" s="57">
        <v>16</v>
      </c>
      <c r="R3" s="60">
        <f>SUM(IF(C3&gt;E3,1,0),IF(F3&gt;H3,1,0),IF(I3&gt;K3,1,0),IF(L3&gt;N3,1,0),IF(O3&gt;Q3,1,0))</f>
        <v>2</v>
      </c>
      <c r="S3" s="59" t="s">
        <v>58</v>
      </c>
      <c r="T3" s="58">
        <f>C3+F3+I3+L3+O3</f>
        <v>49</v>
      </c>
      <c r="U3" s="58" t="s">
        <v>46</v>
      </c>
      <c r="V3" s="58">
        <f>H3+K3+N3+Q3+E3</f>
        <v>56</v>
      </c>
      <c r="W3" s="57">
        <f>T3/V3</f>
        <v>0.875</v>
      </c>
    </row>
    <row r="4" spans="1:23" ht="21" x14ac:dyDescent="0.25">
      <c r="A4" s="53" t="s">
        <v>51</v>
      </c>
      <c r="B4" s="29" t="s">
        <v>61</v>
      </c>
      <c r="C4" s="52">
        <f>H3</f>
        <v>19</v>
      </c>
      <c r="D4" s="51" t="s">
        <v>46</v>
      </c>
      <c r="E4" s="50">
        <f>F3</f>
        <v>0</v>
      </c>
      <c r="F4" s="49"/>
      <c r="G4" s="48"/>
      <c r="H4" s="47"/>
      <c r="I4" s="46">
        <v>16</v>
      </c>
      <c r="J4" s="45" t="s">
        <v>46</v>
      </c>
      <c r="K4" s="42">
        <v>15</v>
      </c>
      <c r="L4" s="46">
        <v>12</v>
      </c>
      <c r="M4" s="45" t="s">
        <v>46</v>
      </c>
      <c r="N4" s="42">
        <v>10</v>
      </c>
      <c r="O4" s="46">
        <v>16</v>
      </c>
      <c r="P4" s="45" t="s">
        <v>46</v>
      </c>
      <c r="Q4" s="42">
        <v>9</v>
      </c>
      <c r="R4" s="44">
        <f>SUM(IF(C4&gt;E4,1,0),IF(F4&gt;H4,1,0),IF(I4&gt;K4,1,0),IF(L4&gt;N4,1,0),IF(O4&gt;Q4,1,0))</f>
        <v>4</v>
      </c>
      <c r="S4" s="43" t="s">
        <v>60</v>
      </c>
      <c r="T4" s="29">
        <f>C4+F4+I4+L4+O4</f>
        <v>63</v>
      </c>
      <c r="U4" s="29" t="s">
        <v>46</v>
      </c>
      <c r="V4" s="29">
        <f>H4+K4+N4+Q4+E4</f>
        <v>34</v>
      </c>
      <c r="W4" s="42">
        <f>T4/V4</f>
        <v>1.8529411764705883</v>
      </c>
    </row>
    <row r="5" spans="1:23" ht="21" x14ac:dyDescent="0.25">
      <c r="A5" s="53" t="s">
        <v>49</v>
      </c>
      <c r="B5" s="29" t="s">
        <v>170</v>
      </c>
      <c r="C5" s="52">
        <f>K3</f>
        <v>10</v>
      </c>
      <c r="D5" s="51" t="s">
        <v>46</v>
      </c>
      <c r="E5" s="50">
        <f>I3</f>
        <v>22</v>
      </c>
      <c r="F5" s="52">
        <f>K4</f>
        <v>15</v>
      </c>
      <c r="G5" s="51" t="s">
        <v>46</v>
      </c>
      <c r="H5" s="50">
        <f>I4</f>
        <v>16</v>
      </c>
      <c r="I5" s="49"/>
      <c r="J5" s="48"/>
      <c r="K5" s="47"/>
      <c r="L5" s="46">
        <v>21</v>
      </c>
      <c r="M5" s="45" t="s">
        <v>46</v>
      </c>
      <c r="N5" s="42">
        <v>10</v>
      </c>
      <c r="O5" s="46">
        <v>11</v>
      </c>
      <c r="P5" s="45" t="s">
        <v>46</v>
      </c>
      <c r="Q5" s="42">
        <v>14</v>
      </c>
      <c r="R5" s="44">
        <f>SUM(IF(C5&gt;E5,1,0),IF(F5&gt;H5,1,0),IF(I5&gt;K5,1,0),IF(L5&gt;N5,1,0),IF(O5&gt;Q5,1,0))</f>
        <v>1</v>
      </c>
      <c r="S5" s="43" t="s">
        <v>68</v>
      </c>
      <c r="T5" s="29">
        <f>C5+F5+I5+L5+O5</f>
        <v>57</v>
      </c>
      <c r="U5" s="29" t="s">
        <v>46</v>
      </c>
      <c r="V5" s="29">
        <f>H5+K5+N5+Q5+E5</f>
        <v>62</v>
      </c>
      <c r="W5" s="42">
        <f>T5/V5</f>
        <v>0.91935483870967738</v>
      </c>
    </row>
    <row r="6" spans="1:23" ht="21" x14ac:dyDescent="0.25">
      <c r="A6" s="53" t="s">
        <v>47</v>
      </c>
      <c r="B6" s="29" t="s">
        <v>173</v>
      </c>
      <c r="C6" s="52">
        <f>N3</f>
        <v>11</v>
      </c>
      <c r="D6" s="51" t="s">
        <v>46</v>
      </c>
      <c r="E6" s="50">
        <f>L3</f>
        <v>10</v>
      </c>
      <c r="F6" s="52">
        <f>N4</f>
        <v>10</v>
      </c>
      <c r="G6" s="51" t="s">
        <v>46</v>
      </c>
      <c r="H6" s="50">
        <f>L4</f>
        <v>12</v>
      </c>
      <c r="I6" s="52">
        <f>N5</f>
        <v>10</v>
      </c>
      <c r="J6" s="51" t="s">
        <v>46</v>
      </c>
      <c r="K6" s="50">
        <f>L5</f>
        <v>21</v>
      </c>
      <c r="L6" s="49"/>
      <c r="M6" s="48"/>
      <c r="N6" s="47"/>
      <c r="O6" s="46">
        <v>6</v>
      </c>
      <c r="P6" s="45" t="s">
        <v>46</v>
      </c>
      <c r="Q6" s="42">
        <v>19</v>
      </c>
      <c r="R6" s="44">
        <f>SUM(IF(C6&gt;E6,1,0),IF(F6&gt;H6,1,0),IF(I6&gt;K6,1,0),IF(L6&gt;N6,1,0),IF(O6&gt;Q6,1,0))</f>
        <v>1</v>
      </c>
      <c r="S6" s="43" t="s">
        <v>66</v>
      </c>
      <c r="T6" s="29">
        <f>C6+F6+I6+L6+O6</f>
        <v>37</v>
      </c>
      <c r="U6" s="29" t="s">
        <v>46</v>
      </c>
      <c r="V6" s="29">
        <f>H6+K6+N6+Q6+E6</f>
        <v>62</v>
      </c>
      <c r="W6" s="42">
        <f>T6/V6</f>
        <v>0.59677419354838712</v>
      </c>
    </row>
    <row r="7" spans="1:23" ht="21.75" thickBot="1" x14ac:dyDescent="0.3">
      <c r="A7" s="41" t="s">
        <v>64</v>
      </c>
      <c r="B7" s="29" t="s">
        <v>171</v>
      </c>
      <c r="C7" s="40">
        <f>Q3</f>
        <v>16</v>
      </c>
      <c r="D7" s="39" t="s">
        <v>46</v>
      </c>
      <c r="E7" s="38">
        <f>O3</f>
        <v>17</v>
      </c>
      <c r="F7" s="40">
        <f>Q4</f>
        <v>9</v>
      </c>
      <c r="G7" s="39" t="s">
        <v>46</v>
      </c>
      <c r="H7" s="38">
        <f>O4</f>
        <v>16</v>
      </c>
      <c r="I7" s="40">
        <f>Q5</f>
        <v>14</v>
      </c>
      <c r="J7" s="39" t="s">
        <v>46</v>
      </c>
      <c r="K7" s="38">
        <f>O5</f>
        <v>11</v>
      </c>
      <c r="L7" s="40">
        <f>Q6</f>
        <v>19</v>
      </c>
      <c r="M7" s="39" t="s">
        <v>46</v>
      </c>
      <c r="N7" s="38">
        <f>O6</f>
        <v>6</v>
      </c>
      <c r="O7" s="134"/>
      <c r="P7" s="133"/>
      <c r="Q7" s="132"/>
      <c r="R7" s="34">
        <f>SUM(IF(C7&gt;E7,1,0),IF(F7&gt;H7,1,0),IF(I7&gt;K7,1,0),IF(L7&gt;N7,1,0),IF(O7&gt;Q7,1,0))</f>
        <v>2</v>
      </c>
      <c r="S7" s="33" t="s">
        <v>62</v>
      </c>
      <c r="T7" s="32">
        <f>C7+F7+I7+L7+O7</f>
        <v>58</v>
      </c>
      <c r="U7" s="32" t="s">
        <v>46</v>
      </c>
      <c r="V7" s="32">
        <f>H7+K7+N7+Q7+E7</f>
        <v>50</v>
      </c>
      <c r="W7" s="31">
        <f>T7/V7</f>
        <v>1.1599999999999999</v>
      </c>
    </row>
    <row r="8" spans="1:23" x14ac:dyDescent="0.25">
      <c r="B8" s="121"/>
    </row>
  </sheetData>
  <mergeCells count="14">
    <mergeCell ref="A1:B2"/>
    <mergeCell ref="C1:E1"/>
    <mergeCell ref="F1:H1"/>
    <mergeCell ref="I1:K1"/>
    <mergeCell ref="L1:N1"/>
    <mergeCell ref="S1:S2"/>
    <mergeCell ref="T1:W2"/>
    <mergeCell ref="C2:E2"/>
    <mergeCell ref="F2:H2"/>
    <mergeCell ref="I2:K2"/>
    <mergeCell ref="L2:N2"/>
    <mergeCell ref="O2:Q2"/>
    <mergeCell ref="O1:Q1"/>
    <mergeCell ref="R1:R2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workbookViewId="0">
      <selection activeCell="S4" sqref="S4"/>
    </sheetView>
  </sheetViews>
  <sheetFormatPr defaultRowHeight="15" x14ac:dyDescent="0.25"/>
  <cols>
    <col min="2" max="2" width="14.5703125" customWidth="1"/>
    <col min="3" max="17" width="5" customWidth="1"/>
    <col min="18" max="20" width="8" customWidth="1"/>
    <col min="21" max="21" width="2.28515625" customWidth="1"/>
    <col min="22" max="22" width="8" customWidth="1"/>
    <col min="23" max="23" width="12.42578125" customWidth="1"/>
    <col min="249" max="249" width="14.5703125" customWidth="1"/>
    <col min="250" max="264" width="5" customWidth="1"/>
    <col min="265" max="273" width="0" hidden="1" customWidth="1"/>
    <col min="274" max="276" width="8" customWidth="1"/>
    <col min="277" max="277" width="2.28515625" customWidth="1"/>
    <col min="278" max="279" width="8" customWidth="1"/>
    <col min="505" max="505" width="14.5703125" customWidth="1"/>
    <col min="506" max="520" width="5" customWidth="1"/>
    <col min="521" max="529" width="0" hidden="1" customWidth="1"/>
    <col min="530" max="532" width="8" customWidth="1"/>
    <col min="533" max="533" width="2.28515625" customWidth="1"/>
    <col min="534" max="535" width="8" customWidth="1"/>
    <col min="761" max="761" width="14.5703125" customWidth="1"/>
    <col min="762" max="776" width="5" customWidth="1"/>
    <col min="777" max="785" width="0" hidden="1" customWidth="1"/>
    <col min="786" max="788" width="8" customWidth="1"/>
    <col min="789" max="789" width="2.28515625" customWidth="1"/>
    <col min="790" max="791" width="8" customWidth="1"/>
    <col min="1017" max="1017" width="14.5703125" customWidth="1"/>
    <col min="1018" max="1032" width="5" customWidth="1"/>
    <col min="1033" max="1041" width="0" hidden="1" customWidth="1"/>
    <col min="1042" max="1044" width="8" customWidth="1"/>
    <col min="1045" max="1045" width="2.28515625" customWidth="1"/>
    <col min="1046" max="1047" width="8" customWidth="1"/>
    <col min="1273" max="1273" width="14.5703125" customWidth="1"/>
    <col min="1274" max="1288" width="5" customWidth="1"/>
    <col min="1289" max="1297" width="0" hidden="1" customWidth="1"/>
    <col min="1298" max="1300" width="8" customWidth="1"/>
    <col min="1301" max="1301" width="2.28515625" customWidth="1"/>
    <col min="1302" max="1303" width="8" customWidth="1"/>
    <col min="1529" max="1529" width="14.5703125" customWidth="1"/>
    <col min="1530" max="1544" width="5" customWidth="1"/>
    <col min="1545" max="1553" width="0" hidden="1" customWidth="1"/>
    <col min="1554" max="1556" width="8" customWidth="1"/>
    <col min="1557" max="1557" width="2.28515625" customWidth="1"/>
    <col min="1558" max="1559" width="8" customWidth="1"/>
    <col min="1785" max="1785" width="14.5703125" customWidth="1"/>
    <col min="1786" max="1800" width="5" customWidth="1"/>
    <col min="1801" max="1809" width="0" hidden="1" customWidth="1"/>
    <col min="1810" max="1812" width="8" customWidth="1"/>
    <col min="1813" max="1813" width="2.28515625" customWidth="1"/>
    <col min="1814" max="1815" width="8" customWidth="1"/>
    <col min="2041" max="2041" width="14.5703125" customWidth="1"/>
    <col min="2042" max="2056" width="5" customWidth="1"/>
    <col min="2057" max="2065" width="0" hidden="1" customWidth="1"/>
    <col min="2066" max="2068" width="8" customWidth="1"/>
    <col min="2069" max="2069" width="2.28515625" customWidth="1"/>
    <col min="2070" max="2071" width="8" customWidth="1"/>
    <col min="2297" max="2297" width="14.5703125" customWidth="1"/>
    <col min="2298" max="2312" width="5" customWidth="1"/>
    <col min="2313" max="2321" width="0" hidden="1" customWidth="1"/>
    <col min="2322" max="2324" width="8" customWidth="1"/>
    <col min="2325" max="2325" width="2.28515625" customWidth="1"/>
    <col min="2326" max="2327" width="8" customWidth="1"/>
    <col min="2553" max="2553" width="14.5703125" customWidth="1"/>
    <col min="2554" max="2568" width="5" customWidth="1"/>
    <col min="2569" max="2577" width="0" hidden="1" customWidth="1"/>
    <col min="2578" max="2580" width="8" customWidth="1"/>
    <col min="2581" max="2581" width="2.28515625" customWidth="1"/>
    <col min="2582" max="2583" width="8" customWidth="1"/>
    <col min="2809" max="2809" width="14.5703125" customWidth="1"/>
    <col min="2810" max="2824" width="5" customWidth="1"/>
    <col min="2825" max="2833" width="0" hidden="1" customWidth="1"/>
    <col min="2834" max="2836" width="8" customWidth="1"/>
    <col min="2837" max="2837" width="2.28515625" customWidth="1"/>
    <col min="2838" max="2839" width="8" customWidth="1"/>
    <col min="3065" max="3065" width="14.5703125" customWidth="1"/>
    <col min="3066" max="3080" width="5" customWidth="1"/>
    <col min="3081" max="3089" width="0" hidden="1" customWidth="1"/>
    <col min="3090" max="3092" width="8" customWidth="1"/>
    <col min="3093" max="3093" width="2.28515625" customWidth="1"/>
    <col min="3094" max="3095" width="8" customWidth="1"/>
    <col min="3321" max="3321" width="14.5703125" customWidth="1"/>
    <col min="3322" max="3336" width="5" customWidth="1"/>
    <col min="3337" max="3345" width="0" hidden="1" customWidth="1"/>
    <col min="3346" max="3348" width="8" customWidth="1"/>
    <col min="3349" max="3349" width="2.28515625" customWidth="1"/>
    <col min="3350" max="3351" width="8" customWidth="1"/>
    <col min="3577" max="3577" width="14.5703125" customWidth="1"/>
    <col min="3578" max="3592" width="5" customWidth="1"/>
    <col min="3593" max="3601" width="0" hidden="1" customWidth="1"/>
    <col min="3602" max="3604" width="8" customWidth="1"/>
    <col min="3605" max="3605" width="2.28515625" customWidth="1"/>
    <col min="3606" max="3607" width="8" customWidth="1"/>
    <col min="3833" max="3833" width="14.5703125" customWidth="1"/>
    <col min="3834" max="3848" width="5" customWidth="1"/>
    <col min="3849" max="3857" width="0" hidden="1" customWidth="1"/>
    <col min="3858" max="3860" width="8" customWidth="1"/>
    <col min="3861" max="3861" width="2.28515625" customWidth="1"/>
    <col min="3862" max="3863" width="8" customWidth="1"/>
    <col min="4089" max="4089" width="14.5703125" customWidth="1"/>
    <col min="4090" max="4104" width="5" customWidth="1"/>
    <col min="4105" max="4113" width="0" hidden="1" customWidth="1"/>
    <col min="4114" max="4116" width="8" customWidth="1"/>
    <col min="4117" max="4117" width="2.28515625" customWidth="1"/>
    <col min="4118" max="4119" width="8" customWidth="1"/>
    <col min="4345" max="4345" width="14.5703125" customWidth="1"/>
    <col min="4346" max="4360" width="5" customWidth="1"/>
    <col min="4361" max="4369" width="0" hidden="1" customWidth="1"/>
    <col min="4370" max="4372" width="8" customWidth="1"/>
    <col min="4373" max="4373" width="2.28515625" customWidth="1"/>
    <col min="4374" max="4375" width="8" customWidth="1"/>
    <col min="4601" max="4601" width="14.5703125" customWidth="1"/>
    <col min="4602" max="4616" width="5" customWidth="1"/>
    <col min="4617" max="4625" width="0" hidden="1" customWidth="1"/>
    <col min="4626" max="4628" width="8" customWidth="1"/>
    <col min="4629" max="4629" width="2.28515625" customWidth="1"/>
    <col min="4630" max="4631" width="8" customWidth="1"/>
    <col min="4857" max="4857" width="14.5703125" customWidth="1"/>
    <col min="4858" max="4872" width="5" customWidth="1"/>
    <col min="4873" max="4881" width="0" hidden="1" customWidth="1"/>
    <col min="4882" max="4884" width="8" customWidth="1"/>
    <col min="4885" max="4885" width="2.28515625" customWidth="1"/>
    <col min="4886" max="4887" width="8" customWidth="1"/>
    <col min="5113" max="5113" width="14.5703125" customWidth="1"/>
    <col min="5114" max="5128" width="5" customWidth="1"/>
    <col min="5129" max="5137" width="0" hidden="1" customWidth="1"/>
    <col min="5138" max="5140" width="8" customWidth="1"/>
    <col min="5141" max="5141" width="2.28515625" customWidth="1"/>
    <col min="5142" max="5143" width="8" customWidth="1"/>
    <col min="5369" max="5369" width="14.5703125" customWidth="1"/>
    <col min="5370" max="5384" width="5" customWidth="1"/>
    <col min="5385" max="5393" width="0" hidden="1" customWidth="1"/>
    <col min="5394" max="5396" width="8" customWidth="1"/>
    <col min="5397" max="5397" width="2.28515625" customWidth="1"/>
    <col min="5398" max="5399" width="8" customWidth="1"/>
    <col min="5625" max="5625" width="14.5703125" customWidth="1"/>
    <col min="5626" max="5640" width="5" customWidth="1"/>
    <col min="5641" max="5649" width="0" hidden="1" customWidth="1"/>
    <col min="5650" max="5652" width="8" customWidth="1"/>
    <col min="5653" max="5653" width="2.28515625" customWidth="1"/>
    <col min="5654" max="5655" width="8" customWidth="1"/>
    <col min="5881" max="5881" width="14.5703125" customWidth="1"/>
    <col min="5882" max="5896" width="5" customWidth="1"/>
    <col min="5897" max="5905" width="0" hidden="1" customWidth="1"/>
    <col min="5906" max="5908" width="8" customWidth="1"/>
    <col min="5909" max="5909" width="2.28515625" customWidth="1"/>
    <col min="5910" max="5911" width="8" customWidth="1"/>
    <col min="6137" max="6137" width="14.5703125" customWidth="1"/>
    <col min="6138" max="6152" width="5" customWidth="1"/>
    <col min="6153" max="6161" width="0" hidden="1" customWidth="1"/>
    <col min="6162" max="6164" width="8" customWidth="1"/>
    <col min="6165" max="6165" width="2.28515625" customWidth="1"/>
    <col min="6166" max="6167" width="8" customWidth="1"/>
    <col min="6393" max="6393" width="14.5703125" customWidth="1"/>
    <col min="6394" max="6408" width="5" customWidth="1"/>
    <col min="6409" max="6417" width="0" hidden="1" customWidth="1"/>
    <col min="6418" max="6420" width="8" customWidth="1"/>
    <col min="6421" max="6421" width="2.28515625" customWidth="1"/>
    <col min="6422" max="6423" width="8" customWidth="1"/>
    <col min="6649" max="6649" width="14.5703125" customWidth="1"/>
    <col min="6650" max="6664" width="5" customWidth="1"/>
    <col min="6665" max="6673" width="0" hidden="1" customWidth="1"/>
    <col min="6674" max="6676" width="8" customWidth="1"/>
    <col min="6677" max="6677" width="2.28515625" customWidth="1"/>
    <col min="6678" max="6679" width="8" customWidth="1"/>
    <col min="6905" max="6905" width="14.5703125" customWidth="1"/>
    <col min="6906" max="6920" width="5" customWidth="1"/>
    <col min="6921" max="6929" width="0" hidden="1" customWidth="1"/>
    <col min="6930" max="6932" width="8" customWidth="1"/>
    <col min="6933" max="6933" width="2.28515625" customWidth="1"/>
    <col min="6934" max="6935" width="8" customWidth="1"/>
    <col min="7161" max="7161" width="14.5703125" customWidth="1"/>
    <col min="7162" max="7176" width="5" customWidth="1"/>
    <col min="7177" max="7185" width="0" hidden="1" customWidth="1"/>
    <col min="7186" max="7188" width="8" customWidth="1"/>
    <col min="7189" max="7189" width="2.28515625" customWidth="1"/>
    <col min="7190" max="7191" width="8" customWidth="1"/>
    <col min="7417" max="7417" width="14.5703125" customWidth="1"/>
    <col min="7418" max="7432" width="5" customWidth="1"/>
    <col min="7433" max="7441" width="0" hidden="1" customWidth="1"/>
    <col min="7442" max="7444" width="8" customWidth="1"/>
    <col min="7445" max="7445" width="2.28515625" customWidth="1"/>
    <col min="7446" max="7447" width="8" customWidth="1"/>
    <col min="7673" max="7673" width="14.5703125" customWidth="1"/>
    <col min="7674" max="7688" width="5" customWidth="1"/>
    <col min="7689" max="7697" width="0" hidden="1" customWidth="1"/>
    <col min="7698" max="7700" width="8" customWidth="1"/>
    <col min="7701" max="7701" width="2.28515625" customWidth="1"/>
    <col min="7702" max="7703" width="8" customWidth="1"/>
    <col min="7929" max="7929" width="14.5703125" customWidth="1"/>
    <col min="7930" max="7944" width="5" customWidth="1"/>
    <col min="7945" max="7953" width="0" hidden="1" customWidth="1"/>
    <col min="7954" max="7956" width="8" customWidth="1"/>
    <col min="7957" max="7957" width="2.28515625" customWidth="1"/>
    <col min="7958" max="7959" width="8" customWidth="1"/>
    <col min="8185" max="8185" width="14.5703125" customWidth="1"/>
    <col min="8186" max="8200" width="5" customWidth="1"/>
    <col min="8201" max="8209" width="0" hidden="1" customWidth="1"/>
    <col min="8210" max="8212" width="8" customWidth="1"/>
    <col min="8213" max="8213" width="2.28515625" customWidth="1"/>
    <col min="8214" max="8215" width="8" customWidth="1"/>
    <col min="8441" max="8441" width="14.5703125" customWidth="1"/>
    <col min="8442" max="8456" width="5" customWidth="1"/>
    <col min="8457" max="8465" width="0" hidden="1" customWidth="1"/>
    <col min="8466" max="8468" width="8" customWidth="1"/>
    <col min="8469" max="8469" width="2.28515625" customWidth="1"/>
    <col min="8470" max="8471" width="8" customWidth="1"/>
    <col min="8697" max="8697" width="14.5703125" customWidth="1"/>
    <col min="8698" max="8712" width="5" customWidth="1"/>
    <col min="8713" max="8721" width="0" hidden="1" customWidth="1"/>
    <col min="8722" max="8724" width="8" customWidth="1"/>
    <col min="8725" max="8725" width="2.28515625" customWidth="1"/>
    <col min="8726" max="8727" width="8" customWidth="1"/>
    <col min="8953" max="8953" width="14.5703125" customWidth="1"/>
    <col min="8954" max="8968" width="5" customWidth="1"/>
    <col min="8969" max="8977" width="0" hidden="1" customWidth="1"/>
    <col min="8978" max="8980" width="8" customWidth="1"/>
    <col min="8981" max="8981" width="2.28515625" customWidth="1"/>
    <col min="8982" max="8983" width="8" customWidth="1"/>
    <col min="9209" max="9209" width="14.5703125" customWidth="1"/>
    <col min="9210" max="9224" width="5" customWidth="1"/>
    <col min="9225" max="9233" width="0" hidden="1" customWidth="1"/>
    <col min="9234" max="9236" width="8" customWidth="1"/>
    <col min="9237" max="9237" width="2.28515625" customWidth="1"/>
    <col min="9238" max="9239" width="8" customWidth="1"/>
    <col min="9465" max="9465" width="14.5703125" customWidth="1"/>
    <col min="9466" max="9480" width="5" customWidth="1"/>
    <col min="9481" max="9489" width="0" hidden="1" customWidth="1"/>
    <col min="9490" max="9492" width="8" customWidth="1"/>
    <col min="9493" max="9493" width="2.28515625" customWidth="1"/>
    <col min="9494" max="9495" width="8" customWidth="1"/>
    <col min="9721" max="9721" width="14.5703125" customWidth="1"/>
    <col min="9722" max="9736" width="5" customWidth="1"/>
    <col min="9737" max="9745" width="0" hidden="1" customWidth="1"/>
    <col min="9746" max="9748" width="8" customWidth="1"/>
    <col min="9749" max="9749" width="2.28515625" customWidth="1"/>
    <col min="9750" max="9751" width="8" customWidth="1"/>
    <col min="9977" max="9977" width="14.5703125" customWidth="1"/>
    <col min="9978" max="9992" width="5" customWidth="1"/>
    <col min="9993" max="10001" width="0" hidden="1" customWidth="1"/>
    <col min="10002" max="10004" width="8" customWidth="1"/>
    <col min="10005" max="10005" width="2.28515625" customWidth="1"/>
    <col min="10006" max="10007" width="8" customWidth="1"/>
    <col min="10233" max="10233" width="14.5703125" customWidth="1"/>
    <col min="10234" max="10248" width="5" customWidth="1"/>
    <col min="10249" max="10257" width="0" hidden="1" customWidth="1"/>
    <col min="10258" max="10260" width="8" customWidth="1"/>
    <col min="10261" max="10261" width="2.28515625" customWidth="1"/>
    <col min="10262" max="10263" width="8" customWidth="1"/>
    <col min="10489" max="10489" width="14.5703125" customWidth="1"/>
    <col min="10490" max="10504" width="5" customWidth="1"/>
    <col min="10505" max="10513" width="0" hidden="1" customWidth="1"/>
    <col min="10514" max="10516" width="8" customWidth="1"/>
    <col min="10517" max="10517" width="2.28515625" customWidth="1"/>
    <col min="10518" max="10519" width="8" customWidth="1"/>
    <col min="10745" max="10745" width="14.5703125" customWidth="1"/>
    <col min="10746" max="10760" width="5" customWidth="1"/>
    <col min="10761" max="10769" width="0" hidden="1" customWidth="1"/>
    <col min="10770" max="10772" width="8" customWidth="1"/>
    <col min="10773" max="10773" width="2.28515625" customWidth="1"/>
    <col min="10774" max="10775" width="8" customWidth="1"/>
    <col min="11001" max="11001" width="14.5703125" customWidth="1"/>
    <col min="11002" max="11016" width="5" customWidth="1"/>
    <col min="11017" max="11025" width="0" hidden="1" customWidth="1"/>
    <col min="11026" max="11028" width="8" customWidth="1"/>
    <col min="11029" max="11029" width="2.28515625" customWidth="1"/>
    <col min="11030" max="11031" width="8" customWidth="1"/>
    <col min="11257" max="11257" width="14.5703125" customWidth="1"/>
    <col min="11258" max="11272" width="5" customWidth="1"/>
    <col min="11273" max="11281" width="0" hidden="1" customWidth="1"/>
    <col min="11282" max="11284" width="8" customWidth="1"/>
    <col min="11285" max="11285" width="2.28515625" customWidth="1"/>
    <col min="11286" max="11287" width="8" customWidth="1"/>
    <col min="11513" max="11513" width="14.5703125" customWidth="1"/>
    <col min="11514" max="11528" width="5" customWidth="1"/>
    <col min="11529" max="11537" width="0" hidden="1" customWidth="1"/>
    <col min="11538" max="11540" width="8" customWidth="1"/>
    <col min="11541" max="11541" width="2.28515625" customWidth="1"/>
    <col min="11542" max="11543" width="8" customWidth="1"/>
    <col min="11769" max="11769" width="14.5703125" customWidth="1"/>
    <col min="11770" max="11784" width="5" customWidth="1"/>
    <col min="11785" max="11793" width="0" hidden="1" customWidth="1"/>
    <col min="11794" max="11796" width="8" customWidth="1"/>
    <col min="11797" max="11797" width="2.28515625" customWidth="1"/>
    <col min="11798" max="11799" width="8" customWidth="1"/>
    <col min="12025" max="12025" width="14.5703125" customWidth="1"/>
    <col min="12026" max="12040" width="5" customWidth="1"/>
    <col min="12041" max="12049" width="0" hidden="1" customWidth="1"/>
    <col min="12050" max="12052" width="8" customWidth="1"/>
    <col min="12053" max="12053" width="2.28515625" customWidth="1"/>
    <col min="12054" max="12055" width="8" customWidth="1"/>
    <col min="12281" max="12281" width="14.5703125" customWidth="1"/>
    <col min="12282" max="12296" width="5" customWidth="1"/>
    <col min="12297" max="12305" width="0" hidden="1" customWidth="1"/>
    <col min="12306" max="12308" width="8" customWidth="1"/>
    <col min="12309" max="12309" width="2.28515625" customWidth="1"/>
    <col min="12310" max="12311" width="8" customWidth="1"/>
    <col min="12537" max="12537" width="14.5703125" customWidth="1"/>
    <col min="12538" max="12552" width="5" customWidth="1"/>
    <col min="12553" max="12561" width="0" hidden="1" customWidth="1"/>
    <col min="12562" max="12564" width="8" customWidth="1"/>
    <col min="12565" max="12565" width="2.28515625" customWidth="1"/>
    <col min="12566" max="12567" width="8" customWidth="1"/>
    <col min="12793" max="12793" width="14.5703125" customWidth="1"/>
    <col min="12794" max="12808" width="5" customWidth="1"/>
    <col min="12809" max="12817" width="0" hidden="1" customWidth="1"/>
    <col min="12818" max="12820" width="8" customWidth="1"/>
    <col min="12821" max="12821" width="2.28515625" customWidth="1"/>
    <col min="12822" max="12823" width="8" customWidth="1"/>
    <col min="13049" max="13049" width="14.5703125" customWidth="1"/>
    <col min="13050" max="13064" width="5" customWidth="1"/>
    <col min="13065" max="13073" width="0" hidden="1" customWidth="1"/>
    <col min="13074" max="13076" width="8" customWidth="1"/>
    <col min="13077" max="13077" width="2.28515625" customWidth="1"/>
    <col min="13078" max="13079" width="8" customWidth="1"/>
    <col min="13305" max="13305" width="14.5703125" customWidth="1"/>
    <col min="13306" max="13320" width="5" customWidth="1"/>
    <col min="13321" max="13329" width="0" hidden="1" customWidth="1"/>
    <col min="13330" max="13332" width="8" customWidth="1"/>
    <col min="13333" max="13333" width="2.28515625" customWidth="1"/>
    <col min="13334" max="13335" width="8" customWidth="1"/>
    <col min="13561" max="13561" width="14.5703125" customWidth="1"/>
    <col min="13562" max="13576" width="5" customWidth="1"/>
    <col min="13577" max="13585" width="0" hidden="1" customWidth="1"/>
    <col min="13586" max="13588" width="8" customWidth="1"/>
    <col min="13589" max="13589" width="2.28515625" customWidth="1"/>
    <col min="13590" max="13591" width="8" customWidth="1"/>
    <col min="13817" max="13817" width="14.5703125" customWidth="1"/>
    <col min="13818" max="13832" width="5" customWidth="1"/>
    <col min="13833" max="13841" width="0" hidden="1" customWidth="1"/>
    <col min="13842" max="13844" width="8" customWidth="1"/>
    <col min="13845" max="13845" width="2.28515625" customWidth="1"/>
    <col min="13846" max="13847" width="8" customWidth="1"/>
    <col min="14073" max="14073" width="14.5703125" customWidth="1"/>
    <col min="14074" max="14088" width="5" customWidth="1"/>
    <col min="14089" max="14097" width="0" hidden="1" customWidth="1"/>
    <col min="14098" max="14100" width="8" customWidth="1"/>
    <col min="14101" max="14101" width="2.28515625" customWidth="1"/>
    <col min="14102" max="14103" width="8" customWidth="1"/>
    <col min="14329" max="14329" width="14.5703125" customWidth="1"/>
    <col min="14330" max="14344" width="5" customWidth="1"/>
    <col min="14345" max="14353" width="0" hidden="1" customWidth="1"/>
    <col min="14354" max="14356" width="8" customWidth="1"/>
    <col min="14357" max="14357" width="2.28515625" customWidth="1"/>
    <col min="14358" max="14359" width="8" customWidth="1"/>
    <col min="14585" max="14585" width="14.5703125" customWidth="1"/>
    <col min="14586" max="14600" width="5" customWidth="1"/>
    <col min="14601" max="14609" width="0" hidden="1" customWidth="1"/>
    <col min="14610" max="14612" width="8" customWidth="1"/>
    <col min="14613" max="14613" width="2.28515625" customWidth="1"/>
    <col min="14614" max="14615" width="8" customWidth="1"/>
    <col min="14841" max="14841" width="14.5703125" customWidth="1"/>
    <col min="14842" max="14856" width="5" customWidth="1"/>
    <col min="14857" max="14865" width="0" hidden="1" customWidth="1"/>
    <col min="14866" max="14868" width="8" customWidth="1"/>
    <col min="14869" max="14869" width="2.28515625" customWidth="1"/>
    <col min="14870" max="14871" width="8" customWidth="1"/>
    <col min="15097" max="15097" width="14.5703125" customWidth="1"/>
    <col min="15098" max="15112" width="5" customWidth="1"/>
    <col min="15113" max="15121" width="0" hidden="1" customWidth="1"/>
    <col min="15122" max="15124" width="8" customWidth="1"/>
    <col min="15125" max="15125" width="2.28515625" customWidth="1"/>
    <col min="15126" max="15127" width="8" customWidth="1"/>
    <col min="15353" max="15353" width="14.5703125" customWidth="1"/>
    <col min="15354" max="15368" width="5" customWidth="1"/>
    <col min="15369" max="15377" width="0" hidden="1" customWidth="1"/>
    <col min="15378" max="15380" width="8" customWidth="1"/>
    <col min="15381" max="15381" width="2.28515625" customWidth="1"/>
    <col min="15382" max="15383" width="8" customWidth="1"/>
    <col min="15609" max="15609" width="14.5703125" customWidth="1"/>
    <col min="15610" max="15624" width="5" customWidth="1"/>
    <col min="15625" max="15633" width="0" hidden="1" customWidth="1"/>
    <col min="15634" max="15636" width="8" customWidth="1"/>
    <col min="15637" max="15637" width="2.28515625" customWidth="1"/>
    <col min="15638" max="15639" width="8" customWidth="1"/>
    <col min="15865" max="15865" width="14.5703125" customWidth="1"/>
    <col min="15866" max="15880" width="5" customWidth="1"/>
    <col min="15881" max="15889" width="0" hidden="1" customWidth="1"/>
    <col min="15890" max="15892" width="8" customWidth="1"/>
    <col min="15893" max="15893" width="2.28515625" customWidth="1"/>
    <col min="15894" max="15895" width="8" customWidth="1"/>
    <col min="16121" max="16121" width="14.5703125" customWidth="1"/>
    <col min="16122" max="16136" width="5" customWidth="1"/>
    <col min="16137" max="16145" width="0" hidden="1" customWidth="1"/>
    <col min="16146" max="16148" width="8" customWidth="1"/>
    <col min="16149" max="16149" width="2.28515625" customWidth="1"/>
    <col min="16150" max="16151" width="8" customWidth="1"/>
  </cols>
  <sheetData>
    <row r="1" spans="1:23" x14ac:dyDescent="0.25">
      <c r="A1" s="161"/>
      <c r="B1" s="162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55" t="s">
        <v>57</v>
      </c>
      <c r="S1" s="150" t="s">
        <v>56</v>
      </c>
      <c r="T1" s="150" t="s">
        <v>55</v>
      </c>
      <c r="U1" s="150"/>
      <c r="V1" s="150"/>
      <c r="W1" s="151"/>
    </row>
    <row r="2" spans="1:23" ht="15.75" thickBot="1" x14ac:dyDescent="0.3">
      <c r="A2" s="163"/>
      <c r="B2" s="164"/>
      <c r="C2" s="154" t="str">
        <f>B3</f>
        <v>Hnojník A</v>
      </c>
      <c r="D2" s="152"/>
      <c r="E2" s="153"/>
      <c r="F2" s="154" t="str">
        <f>B4</f>
        <v>Mandarinky</v>
      </c>
      <c r="G2" s="152"/>
      <c r="H2" s="153"/>
      <c r="I2" s="154" t="str">
        <f>B5</f>
        <v>Karviná A</v>
      </c>
      <c r="J2" s="152"/>
      <c r="K2" s="153"/>
      <c r="L2" s="154" t="str">
        <f>B6</f>
        <v>TJ Hlučín A</v>
      </c>
      <c r="M2" s="152"/>
      <c r="N2" s="153"/>
      <c r="O2" s="154" t="str">
        <f>B7</f>
        <v>Jablka</v>
      </c>
      <c r="P2" s="152"/>
      <c r="Q2" s="153"/>
      <c r="R2" s="156"/>
      <c r="S2" s="152"/>
      <c r="T2" s="152"/>
      <c r="U2" s="152"/>
      <c r="V2" s="152"/>
      <c r="W2" s="153"/>
    </row>
    <row r="3" spans="1:23" ht="21" x14ac:dyDescent="0.25">
      <c r="A3" s="67" t="s">
        <v>53</v>
      </c>
      <c r="B3" s="29" t="s">
        <v>168</v>
      </c>
      <c r="C3" s="65"/>
      <c r="D3" s="64"/>
      <c r="E3" s="63"/>
      <c r="F3" s="62">
        <v>17</v>
      </c>
      <c r="G3" s="61" t="s">
        <v>46</v>
      </c>
      <c r="H3" s="57">
        <v>16</v>
      </c>
      <c r="I3" s="62">
        <v>15</v>
      </c>
      <c r="J3" s="61" t="s">
        <v>46</v>
      </c>
      <c r="K3" s="57">
        <v>11</v>
      </c>
      <c r="L3" s="62">
        <v>15</v>
      </c>
      <c r="M3" s="61" t="s">
        <v>46</v>
      </c>
      <c r="N3" s="57">
        <v>0</v>
      </c>
      <c r="O3" s="62">
        <v>30</v>
      </c>
      <c r="P3" s="61" t="s">
        <v>46</v>
      </c>
      <c r="Q3" s="57">
        <v>18</v>
      </c>
      <c r="R3" s="60">
        <f>SUM(IF(C3&gt;E3,1,0),IF(F3&gt;H3,1,0),IF(I3&gt;K3,1,0),IF(L3&gt;N3,1,0),IF(O3&gt;Q3,1,0))</f>
        <v>4</v>
      </c>
      <c r="S3" s="59" t="s">
        <v>72</v>
      </c>
      <c r="T3" s="58">
        <f>C3+F3+I3+L3+O3</f>
        <v>77</v>
      </c>
      <c r="U3" s="58" t="s">
        <v>46</v>
      </c>
      <c r="V3" s="58">
        <f>H3+K3+N3+Q3+E3</f>
        <v>45</v>
      </c>
      <c r="W3" s="57">
        <f>T3/V3</f>
        <v>1.711111111111111</v>
      </c>
    </row>
    <row r="4" spans="1:23" ht="21" x14ac:dyDescent="0.25">
      <c r="A4" s="53" t="s">
        <v>51</v>
      </c>
      <c r="B4" s="29" t="s">
        <v>172</v>
      </c>
      <c r="C4" s="52">
        <f>H3</f>
        <v>16</v>
      </c>
      <c r="D4" s="51" t="s">
        <v>46</v>
      </c>
      <c r="E4" s="50">
        <f>F3</f>
        <v>17</v>
      </c>
      <c r="F4" s="49"/>
      <c r="G4" s="48"/>
      <c r="H4" s="47"/>
      <c r="I4" s="46">
        <v>14</v>
      </c>
      <c r="J4" s="45" t="s">
        <v>46</v>
      </c>
      <c r="K4" s="42">
        <v>16</v>
      </c>
      <c r="L4" s="46">
        <v>15</v>
      </c>
      <c r="M4" s="45" t="s">
        <v>46</v>
      </c>
      <c r="N4" s="42">
        <v>0</v>
      </c>
      <c r="O4" s="46">
        <v>26</v>
      </c>
      <c r="P4" s="45" t="s">
        <v>46</v>
      </c>
      <c r="Q4" s="42">
        <v>6</v>
      </c>
      <c r="R4" s="44">
        <f>SUM(IF(C4&gt;E4,1,0),IF(F4&gt;H4,1,0),IF(I4&gt;K4,1,0),IF(L4&gt;N4,1,0),IF(O4&gt;Q4,1,0))</f>
        <v>2</v>
      </c>
      <c r="S4" s="43" t="s">
        <v>78</v>
      </c>
      <c r="T4" s="29">
        <f>C4+F4+I4+L4+O4</f>
        <v>71</v>
      </c>
      <c r="U4" s="29" t="s">
        <v>46</v>
      </c>
      <c r="V4" s="29">
        <f>H4+K4+N4+Q4+E4</f>
        <v>39</v>
      </c>
      <c r="W4" s="42">
        <f>T4/V4</f>
        <v>1.8205128205128205</v>
      </c>
    </row>
    <row r="5" spans="1:23" ht="21" x14ac:dyDescent="0.25">
      <c r="A5" s="53" t="s">
        <v>49</v>
      </c>
      <c r="B5" s="29" t="s">
        <v>167</v>
      </c>
      <c r="C5" s="52">
        <f>K3</f>
        <v>11</v>
      </c>
      <c r="D5" s="51" t="s">
        <v>46</v>
      </c>
      <c r="E5" s="50">
        <f>I3</f>
        <v>15</v>
      </c>
      <c r="F5" s="52">
        <f>K4</f>
        <v>16</v>
      </c>
      <c r="G5" s="51" t="s">
        <v>46</v>
      </c>
      <c r="H5" s="50">
        <f>I4</f>
        <v>14</v>
      </c>
      <c r="I5" s="49"/>
      <c r="J5" s="48"/>
      <c r="K5" s="47"/>
      <c r="L5" s="46">
        <v>34</v>
      </c>
      <c r="M5" s="45" t="s">
        <v>46</v>
      </c>
      <c r="N5" s="42">
        <v>4</v>
      </c>
      <c r="O5" s="46">
        <v>27</v>
      </c>
      <c r="P5" s="45" t="s">
        <v>46</v>
      </c>
      <c r="Q5" s="42">
        <v>5</v>
      </c>
      <c r="R5" s="44">
        <f>SUM(IF(C5&gt;E5,1,0),IF(F5&gt;H5,1,0),IF(I5&gt;K5,1,0),IF(L5&gt;N5,1,0),IF(O5&gt;Q5,1,0))</f>
        <v>3</v>
      </c>
      <c r="S5" s="43" t="s">
        <v>70</v>
      </c>
      <c r="T5" s="29">
        <f>C5+F5+I5+L5+O5</f>
        <v>88</v>
      </c>
      <c r="U5" s="29" t="s">
        <v>46</v>
      </c>
      <c r="V5" s="29">
        <f>H5+K5+N5+Q5+E5</f>
        <v>38</v>
      </c>
      <c r="W5" s="42">
        <f>T5/V5</f>
        <v>2.3157894736842106</v>
      </c>
    </row>
    <row r="6" spans="1:23" ht="21" x14ac:dyDescent="0.25">
      <c r="A6" s="53" t="s">
        <v>47</v>
      </c>
      <c r="B6" s="29" t="s">
        <v>75</v>
      </c>
      <c r="C6" s="52">
        <f>N3</f>
        <v>0</v>
      </c>
      <c r="D6" s="51" t="s">
        <v>46</v>
      </c>
      <c r="E6" s="50">
        <f>L3</f>
        <v>15</v>
      </c>
      <c r="F6" s="52">
        <f>N4</f>
        <v>0</v>
      </c>
      <c r="G6" s="51" t="s">
        <v>46</v>
      </c>
      <c r="H6" s="50">
        <f>L4</f>
        <v>15</v>
      </c>
      <c r="I6" s="52">
        <f>N5</f>
        <v>4</v>
      </c>
      <c r="J6" s="51" t="s">
        <v>46</v>
      </c>
      <c r="K6" s="50">
        <f>L5</f>
        <v>34</v>
      </c>
      <c r="L6" s="49"/>
      <c r="M6" s="48"/>
      <c r="N6" s="47"/>
      <c r="O6" s="46">
        <v>0</v>
      </c>
      <c r="P6" s="45" t="s">
        <v>46</v>
      </c>
      <c r="Q6" s="42">
        <v>15</v>
      </c>
      <c r="R6" s="44">
        <f>SUM(IF(C6&gt;E6,1,0),IF(F6&gt;H6,1,0),IF(I6&gt;K6,1,0),IF(L6&gt;N6,1,0),IF(O6&gt;Q6,1,0))</f>
        <v>0</v>
      </c>
      <c r="S6" s="43" t="s">
        <v>76</v>
      </c>
      <c r="T6" s="29">
        <f>C6+F6+I6+L6+O6</f>
        <v>4</v>
      </c>
      <c r="U6" s="29" t="s">
        <v>46</v>
      </c>
      <c r="V6" s="29">
        <f>H6+K6+N6+Q6+E6</f>
        <v>79</v>
      </c>
      <c r="W6" s="42">
        <f>T6/V6</f>
        <v>5.0632911392405063E-2</v>
      </c>
    </row>
    <row r="7" spans="1:23" ht="21.75" thickBot="1" x14ac:dyDescent="0.3">
      <c r="A7" s="41" t="s">
        <v>64</v>
      </c>
      <c r="B7" s="29" t="s">
        <v>174</v>
      </c>
      <c r="C7" s="40">
        <f>Q3</f>
        <v>18</v>
      </c>
      <c r="D7" s="39" t="s">
        <v>46</v>
      </c>
      <c r="E7" s="38">
        <f>O3</f>
        <v>30</v>
      </c>
      <c r="F7" s="40">
        <f>Q4</f>
        <v>6</v>
      </c>
      <c r="G7" s="39" t="s">
        <v>46</v>
      </c>
      <c r="H7" s="38">
        <f>O4</f>
        <v>26</v>
      </c>
      <c r="I7" s="40">
        <f>Q5</f>
        <v>5</v>
      </c>
      <c r="J7" s="39" t="s">
        <v>46</v>
      </c>
      <c r="K7" s="38">
        <f>O5</f>
        <v>27</v>
      </c>
      <c r="L7" s="40">
        <f>Q6</f>
        <v>15</v>
      </c>
      <c r="M7" s="39" t="s">
        <v>46</v>
      </c>
      <c r="N7" s="38">
        <f>O6</f>
        <v>0</v>
      </c>
      <c r="O7" s="134"/>
      <c r="P7" s="133"/>
      <c r="Q7" s="132"/>
      <c r="R7" s="34">
        <f>SUM(IF(C7&gt;E7,1,0),IF(F7&gt;H7,1,0),IF(I7&gt;K7,1,0),IF(L7&gt;N7,1,0),IF(O7&gt;Q7,1,0))</f>
        <v>1</v>
      </c>
      <c r="S7" s="33" t="s">
        <v>80</v>
      </c>
      <c r="T7" s="32">
        <f>C7+F7+I7+L7+O7</f>
        <v>44</v>
      </c>
      <c r="U7" s="32" t="s">
        <v>46</v>
      </c>
      <c r="V7" s="32">
        <f>H7+K7+N7+Q7+E7</f>
        <v>83</v>
      </c>
      <c r="W7" s="31">
        <f>T7/V7</f>
        <v>0.53012048192771088</v>
      </c>
    </row>
    <row r="8" spans="1:23" x14ac:dyDescent="0.25">
      <c r="B8" s="121"/>
    </row>
  </sheetData>
  <mergeCells count="14">
    <mergeCell ref="A1:B2"/>
    <mergeCell ref="C1:E1"/>
    <mergeCell ref="F1:H1"/>
    <mergeCell ref="I1:K1"/>
    <mergeCell ref="L1:N1"/>
    <mergeCell ref="S1:S2"/>
    <mergeCell ref="T1:W2"/>
    <mergeCell ref="C2:E2"/>
    <mergeCell ref="F2:H2"/>
    <mergeCell ref="I2:K2"/>
    <mergeCell ref="L2:N2"/>
    <mergeCell ref="O2:Q2"/>
    <mergeCell ref="O1:Q1"/>
    <mergeCell ref="R1:R2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opLeftCell="A7" zoomScaleNormal="100" workbookViewId="0">
      <selection activeCell="E24" sqref="E24"/>
    </sheetView>
  </sheetViews>
  <sheetFormatPr defaultRowHeight="15" x14ac:dyDescent="0.25"/>
  <cols>
    <col min="1" max="1" width="5.140625" style="27" customWidth="1"/>
    <col min="2" max="2" width="15.28515625" style="27" customWidth="1"/>
    <col min="3" max="3" width="5" style="27" customWidth="1"/>
    <col min="4" max="19" width="4.42578125" style="27" customWidth="1"/>
    <col min="20" max="20" width="5" style="27" customWidth="1"/>
    <col min="21" max="22" width="8.7109375" style="27"/>
    <col min="23" max="23" width="6.28515625" style="27" customWidth="1"/>
    <col min="24" max="24" width="2" style="27" customWidth="1"/>
    <col min="25" max="25" width="6.140625" style="27" customWidth="1"/>
    <col min="26" max="26" width="16.28515625" style="27" customWidth="1"/>
    <col min="27" max="250" width="8.7109375" style="27"/>
    <col min="251" max="251" width="5.140625" style="27" customWidth="1"/>
    <col min="252" max="252" width="15.28515625" style="27" customWidth="1"/>
    <col min="253" max="253" width="5" style="27" customWidth="1"/>
    <col min="254" max="269" width="4.42578125" style="27" customWidth="1"/>
    <col min="270" max="270" width="6.42578125" style="27" customWidth="1"/>
    <col min="271" max="276" width="4.42578125" style="27" customWidth="1"/>
    <col min="277" max="278" width="8.7109375" style="27"/>
    <col min="279" max="279" width="6.28515625" style="27" customWidth="1"/>
    <col min="280" max="280" width="2" style="27" customWidth="1"/>
    <col min="281" max="281" width="6.140625" style="27" customWidth="1"/>
    <col min="282" max="506" width="8.7109375" style="27"/>
    <col min="507" max="507" width="5.140625" style="27" customWidth="1"/>
    <col min="508" max="508" width="15.28515625" style="27" customWidth="1"/>
    <col min="509" max="509" width="5" style="27" customWidth="1"/>
    <col min="510" max="525" width="4.42578125" style="27" customWidth="1"/>
    <col min="526" max="526" width="6.42578125" style="27" customWidth="1"/>
    <col min="527" max="532" width="4.42578125" style="27" customWidth="1"/>
    <col min="533" max="534" width="8.7109375" style="27"/>
    <col min="535" max="535" width="6.28515625" style="27" customWidth="1"/>
    <col min="536" max="536" width="2" style="27" customWidth="1"/>
    <col min="537" max="537" width="6.140625" style="27" customWidth="1"/>
    <col min="538" max="762" width="8.7109375" style="27"/>
    <col min="763" max="763" width="5.140625" style="27" customWidth="1"/>
    <col min="764" max="764" width="15.28515625" style="27" customWidth="1"/>
    <col min="765" max="765" width="5" style="27" customWidth="1"/>
    <col min="766" max="781" width="4.42578125" style="27" customWidth="1"/>
    <col min="782" max="782" width="6.42578125" style="27" customWidth="1"/>
    <col min="783" max="788" width="4.42578125" style="27" customWidth="1"/>
    <col min="789" max="790" width="8.7109375" style="27"/>
    <col min="791" max="791" width="6.28515625" style="27" customWidth="1"/>
    <col min="792" max="792" width="2" style="27" customWidth="1"/>
    <col min="793" max="793" width="6.140625" style="27" customWidth="1"/>
    <col min="794" max="1018" width="8.7109375" style="27"/>
    <col min="1019" max="1019" width="5.140625" style="27" customWidth="1"/>
    <col min="1020" max="1020" width="15.28515625" style="27" customWidth="1"/>
    <col min="1021" max="1021" width="5" style="27" customWidth="1"/>
    <col min="1022" max="1037" width="4.42578125" style="27" customWidth="1"/>
    <col min="1038" max="1038" width="6.42578125" style="27" customWidth="1"/>
    <col min="1039" max="1044" width="4.42578125" style="27" customWidth="1"/>
    <col min="1045" max="1046" width="8.7109375" style="27"/>
    <col min="1047" max="1047" width="6.28515625" style="27" customWidth="1"/>
    <col min="1048" max="1048" width="2" style="27" customWidth="1"/>
    <col min="1049" max="1049" width="6.140625" style="27" customWidth="1"/>
    <col min="1050" max="1274" width="8.7109375" style="27"/>
    <col min="1275" max="1275" width="5.140625" style="27" customWidth="1"/>
    <col min="1276" max="1276" width="15.28515625" style="27" customWidth="1"/>
    <col min="1277" max="1277" width="5" style="27" customWidth="1"/>
    <col min="1278" max="1293" width="4.42578125" style="27" customWidth="1"/>
    <col min="1294" max="1294" width="6.42578125" style="27" customWidth="1"/>
    <col min="1295" max="1300" width="4.42578125" style="27" customWidth="1"/>
    <col min="1301" max="1302" width="8.7109375" style="27"/>
    <col min="1303" max="1303" width="6.28515625" style="27" customWidth="1"/>
    <col min="1304" max="1304" width="2" style="27" customWidth="1"/>
    <col min="1305" max="1305" width="6.140625" style="27" customWidth="1"/>
    <col min="1306" max="1530" width="8.7109375" style="27"/>
    <col min="1531" max="1531" width="5.140625" style="27" customWidth="1"/>
    <col min="1532" max="1532" width="15.28515625" style="27" customWidth="1"/>
    <col min="1533" max="1533" width="5" style="27" customWidth="1"/>
    <col min="1534" max="1549" width="4.42578125" style="27" customWidth="1"/>
    <col min="1550" max="1550" width="6.42578125" style="27" customWidth="1"/>
    <col min="1551" max="1556" width="4.42578125" style="27" customWidth="1"/>
    <col min="1557" max="1558" width="8.7109375" style="27"/>
    <col min="1559" max="1559" width="6.28515625" style="27" customWidth="1"/>
    <col min="1560" max="1560" width="2" style="27" customWidth="1"/>
    <col min="1561" max="1561" width="6.140625" style="27" customWidth="1"/>
    <col min="1562" max="1786" width="8.7109375" style="27"/>
    <col min="1787" max="1787" width="5.140625" style="27" customWidth="1"/>
    <col min="1788" max="1788" width="15.28515625" style="27" customWidth="1"/>
    <col min="1789" max="1789" width="5" style="27" customWidth="1"/>
    <col min="1790" max="1805" width="4.42578125" style="27" customWidth="1"/>
    <col min="1806" max="1806" width="6.42578125" style="27" customWidth="1"/>
    <col min="1807" max="1812" width="4.42578125" style="27" customWidth="1"/>
    <col min="1813" max="1814" width="8.7109375" style="27"/>
    <col min="1815" max="1815" width="6.28515625" style="27" customWidth="1"/>
    <col min="1816" max="1816" width="2" style="27" customWidth="1"/>
    <col min="1817" max="1817" width="6.140625" style="27" customWidth="1"/>
    <col min="1818" max="2042" width="8.7109375" style="27"/>
    <col min="2043" max="2043" width="5.140625" style="27" customWidth="1"/>
    <col min="2044" max="2044" width="15.28515625" style="27" customWidth="1"/>
    <col min="2045" max="2045" width="5" style="27" customWidth="1"/>
    <col min="2046" max="2061" width="4.42578125" style="27" customWidth="1"/>
    <col min="2062" max="2062" width="6.42578125" style="27" customWidth="1"/>
    <col min="2063" max="2068" width="4.42578125" style="27" customWidth="1"/>
    <col min="2069" max="2070" width="8.7109375" style="27"/>
    <col min="2071" max="2071" width="6.28515625" style="27" customWidth="1"/>
    <col min="2072" max="2072" width="2" style="27" customWidth="1"/>
    <col min="2073" max="2073" width="6.140625" style="27" customWidth="1"/>
    <col min="2074" max="2298" width="8.7109375" style="27"/>
    <col min="2299" max="2299" width="5.140625" style="27" customWidth="1"/>
    <col min="2300" max="2300" width="15.28515625" style="27" customWidth="1"/>
    <col min="2301" max="2301" width="5" style="27" customWidth="1"/>
    <col min="2302" max="2317" width="4.42578125" style="27" customWidth="1"/>
    <col min="2318" max="2318" width="6.42578125" style="27" customWidth="1"/>
    <col min="2319" max="2324" width="4.42578125" style="27" customWidth="1"/>
    <col min="2325" max="2326" width="8.7109375" style="27"/>
    <col min="2327" max="2327" width="6.28515625" style="27" customWidth="1"/>
    <col min="2328" max="2328" width="2" style="27" customWidth="1"/>
    <col min="2329" max="2329" width="6.140625" style="27" customWidth="1"/>
    <col min="2330" max="2554" width="8.7109375" style="27"/>
    <col min="2555" max="2555" width="5.140625" style="27" customWidth="1"/>
    <col min="2556" max="2556" width="15.28515625" style="27" customWidth="1"/>
    <col min="2557" max="2557" width="5" style="27" customWidth="1"/>
    <col min="2558" max="2573" width="4.42578125" style="27" customWidth="1"/>
    <col min="2574" max="2574" width="6.42578125" style="27" customWidth="1"/>
    <col min="2575" max="2580" width="4.42578125" style="27" customWidth="1"/>
    <col min="2581" max="2582" width="8.7109375" style="27"/>
    <col min="2583" max="2583" width="6.28515625" style="27" customWidth="1"/>
    <col min="2584" max="2584" width="2" style="27" customWidth="1"/>
    <col min="2585" max="2585" width="6.140625" style="27" customWidth="1"/>
    <col min="2586" max="2810" width="8.7109375" style="27"/>
    <col min="2811" max="2811" width="5.140625" style="27" customWidth="1"/>
    <col min="2812" max="2812" width="15.28515625" style="27" customWidth="1"/>
    <col min="2813" max="2813" width="5" style="27" customWidth="1"/>
    <col min="2814" max="2829" width="4.42578125" style="27" customWidth="1"/>
    <col min="2830" max="2830" width="6.42578125" style="27" customWidth="1"/>
    <col min="2831" max="2836" width="4.42578125" style="27" customWidth="1"/>
    <col min="2837" max="2838" width="8.7109375" style="27"/>
    <col min="2839" max="2839" width="6.28515625" style="27" customWidth="1"/>
    <col min="2840" max="2840" width="2" style="27" customWidth="1"/>
    <col min="2841" max="2841" width="6.140625" style="27" customWidth="1"/>
    <col min="2842" max="3066" width="8.7109375" style="27"/>
    <col min="3067" max="3067" width="5.140625" style="27" customWidth="1"/>
    <col min="3068" max="3068" width="15.28515625" style="27" customWidth="1"/>
    <col min="3069" max="3069" width="5" style="27" customWidth="1"/>
    <col min="3070" max="3085" width="4.42578125" style="27" customWidth="1"/>
    <col min="3086" max="3086" width="6.42578125" style="27" customWidth="1"/>
    <col min="3087" max="3092" width="4.42578125" style="27" customWidth="1"/>
    <col min="3093" max="3094" width="8.7109375" style="27"/>
    <col min="3095" max="3095" width="6.28515625" style="27" customWidth="1"/>
    <col min="3096" max="3096" width="2" style="27" customWidth="1"/>
    <col min="3097" max="3097" width="6.140625" style="27" customWidth="1"/>
    <col min="3098" max="3322" width="8.7109375" style="27"/>
    <col min="3323" max="3323" width="5.140625" style="27" customWidth="1"/>
    <col min="3324" max="3324" width="15.28515625" style="27" customWidth="1"/>
    <col min="3325" max="3325" width="5" style="27" customWidth="1"/>
    <col min="3326" max="3341" width="4.42578125" style="27" customWidth="1"/>
    <col min="3342" max="3342" width="6.42578125" style="27" customWidth="1"/>
    <col min="3343" max="3348" width="4.42578125" style="27" customWidth="1"/>
    <col min="3349" max="3350" width="8.7109375" style="27"/>
    <col min="3351" max="3351" width="6.28515625" style="27" customWidth="1"/>
    <col min="3352" max="3352" width="2" style="27" customWidth="1"/>
    <col min="3353" max="3353" width="6.140625" style="27" customWidth="1"/>
    <col min="3354" max="3578" width="8.7109375" style="27"/>
    <col min="3579" max="3579" width="5.140625" style="27" customWidth="1"/>
    <col min="3580" max="3580" width="15.28515625" style="27" customWidth="1"/>
    <col min="3581" max="3581" width="5" style="27" customWidth="1"/>
    <col min="3582" max="3597" width="4.42578125" style="27" customWidth="1"/>
    <col min="3598" max="3598" width="6.42578125" style="27" customWidth="1"/>
    <col min="3599" max="3604" width="4.42578125" style="27" customWidth="1"/>
    <col min="3605" max="3606" width="8.7109375" style="27"/>
    <col min="3607" max="3607" width="6.28515625" style="27" customWidth="1"/>
    <col min="3608" max="3608" width="2" style="27" customWidth="1"/>
    <col min="3609" max="3609" width="6.140625" style="27" customWidth="1"/>
    <col min="3610" max="3834" width="8.7109375" style="27"/>
    <col min="3835" max="3835" width="5.140625" style="27" customWidth="1"/>
    <col min="3836" max="3836" width="15.28515625" style="27" customWidth="1"/>
    <col min="3837" max="3837" width="5" style="27" customWidth="1"/>
    <col min="3838" max="3853" width="4.42578125" style="27" customWidth="1"/>
    <col min="3854" max="3854" width="6.42578125" style="27" customWidth="1"/>
    <col min="3855" max="3860" width="4.42578125" style="27" customWidth="1"/>
    <col min="3861" max="3862" width="8.7109375" style="27"/>
    <col min="3863" max="3863" width="6.28515625" style="27" customWidth="1"/>
    <col min="3864" max="3864" width="2" style="27" customWidth="1"/>
    <col min="3865" max="3865" width="6.140625" style="27" customWidth="1"/>
    <col min="3866" max="4090" width="8.7109375" style="27"/>
    <col min="4091" max="4091" width="5.140625" style="27" customWidth="1"/>
    <col min="4092" max="4092" width="15.28515625" style="27" customWidth="1"/>
    <col min="4093" max="4093" width="5" style="27" customWidth="1"/>
    <col min="4094" max="4109" width="4.42578125" style="27" customWidth="1"/>
    <col min="4110" max="4110" width="6.42578125" style="27" customWidth="1"/>
    <col min="4111" max="4116" width="4.42578125" style="27" customWidth="1"/>
    <col min="4117" max="4118" width="8.7109375" style="27"/>
    <col min="4119" max="4119" width="6.28515625" style="27" customWidth="1"/>
    <col min="4120" max="4120" width="2" style="27" customWidth="1"/>
    <col min="4121" max="4121" width="6.140625" style="27" customWidth="1"/>
    <col min="4122" max="4346" width="8.7109375" style="27"/>
    <col min="4347" max="4347" width="5.140625" style="27" customWidth="1"/>
    <col min="4348" max="4348" width="15.28515625" style="27" customWidth="1"/>
    <col min="4349" max="4349" width="5" style="27" customWidth="1"/>
    <col min="4350" max="4365" width="4.42578125" style="27" customWidth="1"/>
    <col min="4366" max="4366" width="6.42578125" style="27" customWidth="1"/>
    <col min="4367" max="4372" width="4.42578125" style="27" customWidth="1"/>
    <col min="4373" max="4374" width="8.7109375" style="27"/>
    <col min="4375" max="4375" width="6.28515625" style="27" customWidth="1"/>
    <col min="4376" max="4376" width="2" style="27" customWidth="1"/>
    <col min="4377" max="4377" width="6.140625" style="27" customWidth="1"/>
    <col min="4378" max="4602" width="8.7109375" style="27"/>
    <col min="4603" max="4603" width="5.140625" style="27" customWidth="1"/>
    <col min="4604" max="4604" width="15.28515625" style="27" customWidth="1"/>
    <col min="4605" max="4605" width="5" style="27" customWidth="1"/>
    <col min="4606" max="4621" width="4.42578125" style="27" customWidth="1"/>
    <col min="4622" max="4622" width="6.42578125" style="27" customWidth="1"/>
    <col min="4623" max="4628" width="4.42578125" style="27" customWidth="1"/>
    <col min="4629" max="4630" width="8.7109375" style="27"/>
    <col min="4631" max="4631" width="6.28515625" style="27" customWidth="1"/>
    <col min="4632" max="4632" width="2" style="27" customWidth="1"/>
    <col min="4633" max="4633" width="6.140625" style="27" customWidth="1"/>
    <col min="4634" max="4858" width="8.7109375" style="27"/>
    <col min="4859" max="4859" width="5.140625" style="27" customWidth="1"/>
    <col min="4860" max="4860" width="15.28515625" style="27" customWidth="1"/>
    <col min="4861" max="4861" width="5" style="27" customWidth="1"/>
    <col min="4862" max="4877" width="4.42578125" style="27" customWidth="1"/>
    <col min="4878" max="4878" width="6.42578125" style="27" customWidth="1"/>
    <col min="4879" max="4884" width="4.42578125" style="27" customWidth="1"/>
    <col min="4885" max="4886" width="8.7109375" style="27"/>
    <col min="4887" max="4887" width="6.28515625" style="27" customWidth="1"/>
    <col min="4888" max="4888" width="2" style="27" customWidth="1"/>
    <col min="4889" max="4889" width="6.140625" style="27" customWidth="1"/>
    <col min="4890" max="5114" width="8.7109375" style="27"/>
    <col min="5115" max="5115" width="5.140625" style="27" customWidth="1"/>
    <col min="5116" max="5116" width="15.28515625" style="27" customWidth="1"/>
    <col min="5117" max="5117" width="5" style="27" customWidth="1"/>
    <col min="5118" max="5133" width="4.42578125" style="27" customWidth="1"/>
    <col min="5134" max="5134" width="6.42578125" style="27" customWidth="1"/>
    <col min="5135" max="5140" width="4.42578125" style="27" customWidth="1"/>
    <col min="5141" max="5142" width="8.7109375" style="27"/>
    <col min="5143" max="5143" width="6.28515625" style="27" customWidth="1"/>
    <col min="5144" max="5144" width="2" style="27" customWidth="1"/>
    <col min="5145" max="5145" width="6.140625" style="27" customWidth="1"/>
    <col min="5146" max="5370" width="8.7109375" style="27"/>
    <col min="5371" max="5371" width="5.140625" style="27" customWidth="1"/>
    <col min="5372" max="5372" width="15.28515625" style="27" customWidth="1"/>
    <col min="5373" max="5373" width="5" style="27" customWidth="1"/>
    <col min="5374" max="5389" width="4.42578125" style="27" customWidth="1"/>
    <col min="5390" max="5390" width="6.42578125" style="27" customWidth="1"/>
    <col min="5391" max="5396" width="4.42578125" style="27" customWidth="1"/>
    <col min="5397" max="5398" width="8.7109375" style="27"/>
    <col min="5399" max="5399" width="6.28515625" style="27" customWidth="1"/>
    <col min="5400" max="5400" width="2" style="27" customWidth="1"/>
    <col min="5401" max="5401" width="6.140625" style="27" customWidth="1"/>
    <col min="5402" max="5626" width="8.7109375" style="27"/>
    <col min="5627" max="5627" width="5.140625" style="27" customWidth="1"/>
    <col min="5628" max="5628" width="15.28515625" style="27" customWidth="1"/>
    <col min="5629" max="5629" width="5" style="27" customWidth="1"/>
    <col min="5630" max="5645" width="4.42578125" style="27" customWidth="1"/>
    <col min="5646" max="5646" width="6.42578125" style="27" customWidth="1"/>
    <col min="5647" max="5652" width="4.42578125" style="27" customWidth="1"/>
    <col min="5653" max="5654" width="8.7109375" style="27"/>
    <col min="5655" max="5655" width="6.28515625" style="27" customWidth="1"/>
    <col min="5656" max="5656" width="2" style="27" customWidth="1"/>
    <col min="5657" max="5657" width="6.140625" style="27" customWidth="1"/>
    <col min="5658" max="5882" width="8.7109375" style="27"/>
    <col min="5883" max="5883" width="5.140625" style="27" customWidth="1"/>
    <col min="5884" max="5884" width="15.28515625" style="27" customWidth="1"/>
    <col min="5885" max="5885" width="5" style="27" customWidth="1"/>
    <col min="5886" max="5901" width="4.42578125" style="27" customWidth="1"/>
    <col min="5902" max="5902" width="6.42578125" style="27" customWidth="1"/>
    <col min="5903" max="5908" width="4.42578125" style="27" customWidth="1"/>
    <col min="5909" max="5910" width="8.7109375" style="27"/>
    <col min="5911" max="5911" width="6.28515625" style="27" customWidth="1"/>
    <col min="5912" max="5912" width="2" style="27" customWidth="1"/>
    <col min="5913" max="5913" width="6.140625" style="27" customWidth="1"/>
    <col min="5914" max="6138" width="8.7109375" style="27"/>
    <col min="6139" max="6139" width="5.140625" style="27" customWidth="1"/>
    <col min="6140" max="6140" width="15.28515625" style="27" customWidth="1"/>
    <col min="6141" max="6141" width="5" style="27" customWidth="1"/>
    <col min="6142" max="6157" width="4.42578125" style="27" customWidth="1"/>
    <col min="6158" max="6158" width="6.42578125" style="27" customWidth="1"/>
    <col min="6159" max="6164" width="4.42578125" style="27" customWidth="1"/>
    <col min="6165" max="6166" width="8.7109375" style="27"/>
    <col min="6167" max="6167" width="6.28515625" style="27" customWidth="1"/>
    <col min="6168" max="6168" width="2" style="27" customWidth="1"/>
    <col min="6169" max="6169" width="6.140625" style="27" customWidth="1"/>
    <col min="6170" max="6394" width="8.7109375" style="27"/>
    <col min="6395" max="6395" width="5.140625" style="27" customWidth="1"/>
    <col min="6396" max="6396" width="15.28515625" style="27" customWidth="1"/>
    <col min="6397" max="6397" width="5" style="27" customWidth="1"/>
    <col min="6398" max="6413" width="4.42578125" style="27" customWidth="1"/>
    <col min="6414" max="6414" width="6.42578125" style="27" customWidth="1"/>
    <col min="6415" max="6420" width="4.42578125" style="27" customWidth="1"/>
    <col min="6421" max="6422" width="8.7109375" style="27"/>
    <col min="6423" max="6423" width="6.28515625" style="27" customWidth="1"/>
    <col min="6424" max="6424" width="2" style="27" customWidth="1"/>
    <col min="6425" max="6425" width="6.140625" style="27" customWidth="1"/>
    <col min="6426" max="6650" width="8.7109375" style="27"/>
    <col min="6651" max="6651" width="5.140625" style="27" customWidth="1"/>
    <col min="6652" max="6652" width="15.28515625" style="27" customWidth="1"/>
    <col min="6653" max="6653" width="5" style="27" customWidth="1"/>
    <col min="6654" max="6669" width="4.42578125" style="27" customWidth="1"/>
    <col min="6670" max="6670" width="6.42578125" style="27" customWidth="1"/>
    <col min="6671" max="6676" width="4.42578125" style="27" customWidth="1"/>
    <col min="6677" max="6678" width="8.7109375" style="27"/>
    <col min="6679" max="6679" width="6.28515625" style="27" customWidth="1"/>
    <col min="6680" max="6680" width="2" style="27" customWidth="1"/>
    <col min="6681" max="6681" width="6.140625" style="27" customWidth="1"/>
    <col min="6682" max="6906" width="8.7109375" style="27"/>
    <col min="6907" max="6907" width="5.140625" style="27" customWidth="1"/>
    <col min="6908" max="6908" width="15.28515625" style="27" customWidth="1"/>
    <col min="6909" max="6909" width="5" style="27" customWidth="1"/>
    <col min="6910" max="6925" width="4.42578125" style="27" customWidth="1"/>
    <col min="6926" max="6926" width="6.42578125" style="27" customWidth="1"/>
    <col min="6927" max="6932" width="4.42578125" style="27" customWidth="1"/>
    <col min="6933" max="6934" width="8.7109375" style="27"/>
    <col min="6935" max="6935" width="6.28515625" style="27" customWidth="1"/>
    <col min="6936" max="6936" width="2" style="27" customWidth="1"/>
    <col min="6937" max="6937" width="6.140625" style="27" customWidth="1"/>
    <col min="6938" max="7162" width="8.7109375" style="27"/>
    <col min="7163" max="7163" width="5.140625" style="27" customWidth="1"/>
    <col min="7164" max="7164" width="15.28515625" style="27" customWidth="1"/>
    <col min="7165" max="7165" width="5" style="27" customWidth="1"/>
    <col min="7166" max="7181" width="4.42578125" style="27" customWidth="1"/>
    <col min="7182" max="7182" width="6.42578125" style="27" customWidth="1"/>
    <col min="7183" max="7188" width="4.42578125" style="27" customWidth="1"/>
    <col min="7189" max="7190" width="8.7109375" style="27"/>
    <col min="7191" max="7191" width="6.28515625" style="27" customWidth="1"/>
    <col min="7192" max="7192" width="2" style="27" customWidth="1"/>
    <col min="7193" max="7193" width="6.140625" style="27" customWidth="1"/>
    <col min="7194" max="7418" width="8.7109375" style="27"/>
    <col min="7419" max="7419" width="5.140625" style="27" customWidth="1"/>
    <col min="7420" max="7420" width="15.28515625" style="27" customWidth="1"/>
    <col min="7421" max="7421" width="5" style="27" customWidth="1"/>
    <col min="7422" max="7437" width="4.42578125" style="27" customWidth="1"/>
    <col min="7438" max="7438" width="6.42578125" style="27" customWidth="1"/>
    <col min="7439" max="7444" width="4.42578125" style="27" customWidth="1"/>
    <col min="7445" max="7446" width="8.7109375" style="27"/>
    <col min="7447" max="7447" width="6.28515625" style="27" customWidth="1"/>
    <col min="7448" max="7448" width="2" style="27" customWidth="1"/>
    <col min="7449" max="7449" width="6.140625" style="27" customWidth="1"/>
    <col min="7450" max="7674" width="8.7109375" style="27"/>
    <col min="7675" max="7675" width="5.140625" style="27" customWidth="1"/>
    <col min="7676" max="7676" width="15.28515625" style="27" customWidth="1"/>
    <col min="7677" max="7677" width="5" style="27" customWidth="1"/>
    <col min="7678" max="7693" width="4.42578125" style="27" customWidth="1"/>
    <col min="7694" max="7694" width="6.42578125" style="27" customWidth="1"/>
    <col min="7695" max="7700" width="4.42578125" style="27" customWidth="1"/>
    <col min="7701" max="7702" width="8.7109375" style="27"/>
    <col min="7703" max="7703" width="6.28515625" style="27" customWidth="1"/>
    <col min="7704" max="7704" width="2" style="27" customWidth="1"/>
    <col min="7705" max="7705" width="6.140625" style="27" customWidth="1"/>
    <col min="7706" max="7930" width="8.7109375" style="27"/>
    <col min="7931" max="7931" width="5.140625" style="27" customWidth="1"/>
    <col min="7932" max="7932" width="15.28515625" style="27" customWidth="1"/>
    <col min="7933" max="7933" width="5" style="27" customWidth="1"/>
    <col min="7934" max="7949" width="4.42578125" style="27" customWidth="1"/>
    <col min="7950" max="7950" width="6.42578125" style="27" customWidth="1"/>
    <col min="7951" max="7956" width="4.42578125" style="27" customWidth="1"/>
    <col min="7957" max="7958" width="8.7109375" style="27"/>
    <col min="7959" max="7959" width="6.28515625" style="27" customWidth="1"/>
    <col min="7960" max="7960" width="2" style="27" customWidth="1"/>
    <col min="7961" max="7961" width="6.140625" style="27" customWidth="1"/>
    <col min="7962" max="8186" width="8.7109375" style="27"/>
    <col min="8187" max="8187" width="5.140625" style="27" customWidth="1"/>
    <col min="8188" max="8188" width="15.28515625" style="27" customWidth="1"/>
    <col min="8189" max="8189" width="5" style="27" customWidth="1"/>
    <col min="8190" max="8205" width="4.42578125" style="27" customWidth="1"/>
    <col min="8206" max="8206" width="6.42578125" style="27" customWidth="1"/>
    <col min="8207" max="8212" width="4.42578125" style="27" customWidth="1"/>
    <col min="8213" max="8214" width="8.7109375" style="27"/>
    <col min="8215" max="8215" width="6.28515625" style="27" customWidth="1"/>
    <col min="8216" max="8216" width="2" style="27" customWidth="1"/>
    <col min="8217" max="8217" width="6.140625" style="27" customWidth="1"/>
    <col min="8218" max="8442" width="8.7109375" style="27"/>
    <col min="8443" max="8443" width="5.140625" style="27" customWidth="1"/>
    <col min="8444" max="8444" width="15.28515625" style="27" customWidth="1"/>
    <col min="8445" max="8445" width="5" style="27" customWidth="1"/>
    <col min="8446" max="8461" width="4.42578125" style="27" customWidth="1"/>
    <col min="8462" max="8462" width="6.42578125" style="27" customWidth="1"/>
    <col min="8463" max="8468" width="4.42578125" style="27" customWidth="1"/>
    <col min="8469" max="8470" width="8.7109375" style="27"/>
    <col min="8471" max="8471" width="6.28515625" style="27" customWidth="1"/>
    <col min="8472" max="8472" width="2" style="27" customWidth="1"/>
    <col min="8473" max="8473" width="6.140625" style="27" customWidth="1"/>
    <col min="8474" max="8698" width="8.7109375" style="27"/>
    <col min="8699" max="8699" width="5.140625" style="27" customWidth="1"/>
    <col min="8700" max="8700" width="15.28515625" style="27" customWidth="1"/>
    <col min="8701" max="8701" width="5" style="27" customWidth="1"/>
    <col min="8702" max="8717" width="4.42578125" style="27" customWidth="1"/>
    <col min="8718" max="8718" width="6.42578125" style="27" customWidth="1"/>
    <col min="8719" max="8724" width="4.42578125" style="27" customWidth="1"/>
    <col min="8725" max="8726" width="8.7109375" style="27"/>
    <col min="8727" max="8727" width="6.28515625" style="27" customWidth="1"/>
    <col min="8728" max="8728" width="2" style="27" customWidth="1"/>
    <col min="8729" max="8729" width="6.140625" style="27" customWidth="1"/>
    <col min="8730" max="8954" width="8.7109375" style="27"/>
    <col min="8955" max="8955" width="5.140625" style="27" customWidth="1"/>
    <col min="8956" max="8956" width="15.28515625" style="27" customWidth="1"/>
    <col min="8957" max="8957" width="5" style="27" customWidth="1"/>
    <col min="8958" max="8973" width="4.42578125" style="27" customWidth="1"/>
    <col min="8974" max="8974" width="6.42578125" style="27" customWidth="1"/>
    <col min="8975" max="8980" width="4.42578125" style="27" customWidth="1"/>
    <col min="8981" max="8982" width="8.7109375" style="27"/>
    <col min="8983" max="8983" width="6.28515625" style="27" customWidth="1"/>
    <col min="8984" max="8984" width="2" style="27" customWidth="1"/>
    <col min="8985" max="8985" width="6.140625" style="27" customWidth="1"/>
    <col min="8986" max="9210" width="8.7109375" style="27"/>
    <col min="9211" max="9211" width="5.140625" style="27" customWidth="1"/>
    <col min="9212" max="9212" width="15.28515625" style="27" customWidth="1"/>
    <col min="9213" max="9213" width="5" style="27" customWidth="1"/>
    <col min="9214" max="9229" width="4.42578125" style="27" customWidth="1"/>
    <col min="9230" max="9230" width="6.42578125" style="27" customWidth="1"/>
    <col min="9231" max="9236" width="4.42578125" style="27" customWidth="1"/>
    <col min="9237" max="9238" width="8.7109375" style="27"/>
    <col min="9239" max="9239" width="6.28515625" style="27" customWidth="1"/>
    <col min="9240" max="9240" width="2" style="27" customWidth="1"/>
    <col min="9241" max="9241" width="6.140625" style="27" customWidth="1"/>
    <col min="9242" max="9466" width="8.7109375" style="27"/>
    <col min="9467" max="9467" width="5.140625" style="27" customWidth="1"/>
    <col min="9468" max="9468" width="15.28515625" style="27" customWidth="1"/>
    <col min="9469" max="9469" width="5" style="27" customWidth="1"/>
    <col min="9470" max="9485" width="4.42578125" style="27" customWidth="1"/>
    <col min="9486" max="9486" width="6.42578125" style="27" customWidth="1"/>
    <col min="9487" max="9492" width="4.42578125" style="27" customWidth="1"/>
    <col min="9493" max="9494" width="8.7109375" style="27"/>
    <col min="9495" max="9495" width="6.28515625" style="27" customWidth="1"/>
    <col min="9496" max="9496" width="2" style="27" customWidth="1"/>
    <col min="9497" max="9497" width="6.140625" style="27" customWidth="1"/>
    <col min="9498" max="9722" width="8.7109375" style="27"/>
    <col min="9723" max="9723" width="5.140625" style="27" customWidth="1"/>
    <col min="9724" max="9724" width="15.28515625" style="27" customWidth="1"/>
    <col min="9725" max="9725" width="5" style="27" customWidth="1"/>
    <col min="9726" max="9741" width="4.42578125" style="27" customWidth="1"/>
    <col min="9742" max="9742" width="6.42578125" style="27" customWidth="1"/>
    <col min="9743" max="9748" width="4.42578125" style="27" customWidth="1"/>
    <col min="9749" max="9750" width="8.7109375" style="27"/>
    <col min="9751" max="9751" width="6.28515625" style="27" customWidth="1"/>
    <col min="9752" max="9752" width="2" style="27" customWidth="1"/>
    <col min="9753" max="9753" width="6.140625" style="27" customWidth="1"/>
    <col min="9754" max="9978" width="8.7109375" style="27"/>
    <col min="9979" max="9979" width="5.140625" style="27" customWidth="1"/>
    <col min="9980" max="9980" width="15.28515625" style="27" customWidth="1"/>
    <col min="9981" max="9981" width="5" style="27" customWidth="1"/>
    <col min="9982" max="9997" width="4.42578125" style="27" customWidth="1"/>
    <col min="9998" max="9998" width="6.42578125" style="27" customWidth="1"/>
    <col min="9999" max="10004" width="4.42578125" style="27" customWidth="1"/>
    <col min="10005" max="10006" width="8.7109375" style="27"/>
    <col min="10007" max="10007" width="6.28515625" style="27" customWidth="1"/>
    <col min="10008" max="10008" width="2" style="27" customWidth="1"/>
    <col min="10009" max="10009" width="6.140625" style="27" customWidth="1"/>
    <col min="10010" max="10234" width="8.7109375" style="27"/>
    <col min="10235" max="10235" width="5.140625" style="27" customWidth="1"/>
    <col min="10236" max="10236" width="15.28515625" style="27" customWidth="1"/>
    <col min="10237" max="10237" width="5" style="27" customWidth="1"/>
    <col min="10238" max="10253" width="4.42578125" style="27" customWidth="1"/>
    <col min="10254" max="10254" width="6.42578125" style="27" customWidth="1"/>
    <col min="10255" max="10260" width="4.42578125" style="27" customWidth="1"/>
    <col min="10261" max="10262" width="8.7109375" style="27"/>
    <col min="10263" max="10263" width="6.28515625" style="27" customWidth="1"/>
    <col min="10264" max="10264" width="2" style="27" customWidth="1"/>
    <col min="10265" max="10265" width="6.140625" style="27" customWidth="1"/>
    <col min="10266" max="10490" width="8.7109375" style="27"/>
    <col min="10491" max="10491" width="5.140625" style="27" customWidth="1"/>
    <col min="10492" max="10492" width="15.28515625" style="27" customWidth="1"/>
    <col min="10493" max="10493" width="5" style="27" customWidth="1"/>
    <col min="10494" max="10509" width="4.42578125" style="27" customWidth="1"/>
    <col min="10510" max="10510" width="6.42578125" style="27" customWidth="1"/>
    <col min="10511" max="10516" width="4.42578125" style="27" customWidth="1"/>
    <col min="10517" max="10518" width="8.7109375" style="27"/>
    <col min="10519" max="10519" width="6.28515625" style="27" customWidth="1"/>
    <col min="10520" max="10520" width="2" style="27" customWidth="1"/>
    <col min="10521" max="10521" width="6.140625" style="27" customWidth="1"/>
    <col min="10522" max="10746" width="8.7109375" style="27"/>
    <col min="10747" max="10747" width="5.140625" style="27" customWidth="1"/>
    <col min="10748" max="10748" width="15.28515625" style="27" customWidth="1"/>
    <col min="10749" max="10749" width="5" style="27" customWidth="1"/>
    <col min="10750" max="10765" width="4.42578125" style="27" customWidth="1"/>
    <col min="10766" max="10766" width="6.42578125" style="27" customWidth="1"/>
    <col min="10767" max="10772" width="4.42578125" style="27" customWidth="1"/>
    <col min="10773" max="10774" width="8.7109375" style="27"/>
    <col min="10775" max="10775" width="6.28515625" style="27" customWidth="1"/>
    <col min="10776" max="10776" width="2" style="27" customWidth="1"/>
    <col min="10777" max="10777" width="6.140625" style="27" customWidth="1"/>
    <col min="10778" max="11002" width="8.7109375" style="27"/>
    <col min="11003" max="11003" width="5.140625" style="27" customWidth="1"/>
    <col min="11004" max="11004" width="15.28515625" style="27" customWidth="1"/>
    <col min="11005" max="11005" width="5" style="27" customWidth="1"/>
    <col min="11006" max="11021" width="4.42578125" style="27" customWidth="1"/>
    <col min="11022" max="11022" width="6.42578125" style="27" customWidth="1"/>
    <col min="11023" max="11028" width="4.42578125" style="27" customWidth="1"/>
    <col min="11029" max="11030" width="8.7109375" style="27"/>
    <col min="11031" max="11031" width="6.28515625" style="27" customWidth="1"/>
    <col min="11032" max="11032" width="2" style="27" customWidth="1"/>
    <col min="11033" max="11033" width="6.140625" style="27" customWidth="1"/>
    <col min="11034" max="11258" width="8.7109375" style="27"/>
    <col min="11259" max="11259" width="5.140625" style="27" customWidth="1"/>
    <col min="11260" max="11260" width="15.28515625" style="27" customWidth="1"/>
    <col min="11261" max="11261" width="5" style="27" customWidth="1"/>
    <col min="11262" max="11277" width="4.42578125" style="27" customWidth="1"/>
    <col min="11278" max="11278" width="6.42578125" style="27" customWidth="1"/>
    <col min="11279" max="11284" width="4.42578125" style="27" customWidth="1"/>
    <col min="11285" max="11286" width="8.7109375" style="27"/>
    <col min="11287" max="11287" width="6.28515625" style="27" customWidth="1"/>
    <col min="11288" max="11288" width="2" style="27" customWidth="1"/>
    <col min="11289" max="11289" width="6.140625" style="27" customWidth="1"/>
    <col min="11290" max="11514" width="8.7109375" style="27"/>
    <col min="11515" max="11515" width="5.140625" style="27" customWidth="1"/>
    <col min="11516" max="11516" width="15.28515625" style="27" customWidth="1"/>
    <col min="11517" max="11517" width="5" style="27" customWidth="1"/>
    <col min="11518" max="11533" width="4.42578125" style="27" customWidth="1"/>
    <col min="11534" max="11534" width="6.42578125" style="27" customWidth="1"/>
    <col min="11535" max="11540" width="4.42578125" style="27" customWidth="1"/>
    <col min="11541" max="11542" width="8.7109375" style="27"/>
    <col min="11543" max="11543" width="6.28515625" style="27" customWidth="1"/>
    <col min="11544" max="11544" width="2" style="27" customWidth="1"/>
    <col min="11545" max="11545" width="6.140625" style="27" customWidth="1"/>
    <col min="11546" max="11770" width="8.7109375" style="27"/>
    <col min="11771" max="11771" width="5.140625" style="27" customWidth="1"/>
    <col min="11772" max="11772" width="15.28515625" style="27" customWidth="1"/>
    <col min="11773" max="11773" width="5" style="27" customWidth="1"/>
    <col min="11774" max="11789" width="4.42578125" style="27" customWidth="1"/>
    <col min="11790" max="11790" width="6.42578125" style="27" customWidth="1"/>
    <col min="11791" max="11796" width="4.42578125" style="27" customWidth="1"/>
    <col min="11797" max="11798" width="8.7109375" style="27"/>
    <col min="11799" max="11799" width="6.28515625" style="27" customWidth="1"/>
    <col min="11800" max="11800" width="2" style="27" customWidth="1"/>
    <col min="11801" max="11801" width="6.140625" style="27" customWidth="1"/>
    <col min="11802" max="12026" width="8.7109375" style="27"/>
    <col min="12027" max="12027" width="5.140625" style="27" customWidth="1"/>
    <col min="12028" max="12028" width="15.28515625" style="27" customWidth="1"/>
    <col min="12029" max="12029" width="5" style="27" customWidth="1"/>
    <col min="12030" max="12045" width="4.42578125" style="27" customWidth="1"/>
    <col min="12046" max="12046" width="6.42578125" style="27" customWidth="1"/>
    <col min="12047" max="12052" width="4.42578125" style="27" customWidth="1"/>
    <col min="12053" max="12054" width="8.7109375" style="27"/>
    <col min="12055" max="12055" width="6.28515625" style="27" customWidth="1"/>
    <col min="12056" max="12056" width="2" style="27" customWidth="1"/>
    <col min="12057" max="12057" width="6.140625" style="27" customWidth="1"/>
    <col min="12058" max="12282" width="8.7109375" style="27"/>
    <col min="12283" max="12283" width="5.140625" style="27" customWidth="1"/>
    <col min="12284" max="12284" width="15.28515625" style="27" customWidth="1"/>
    <col min="12285" max="12285" width="5" style="27" customWidth="1"/>
    <col min="12286" max="12301" width="4.42578125" style="27" customWidth="1"/>
    <col min="12302" max="12302" width="6.42578125" style="27" customWidth="1"/>
    <col min="12303" max="12308" width="4.42578125" style="27" customWidth="1"/>
    <col min="12309" max="12310" width="8.7109375" style="27"/>
    <col min="12311" max="12311" width="6.28515625" style="27" customWidth="1"/>
    <col min="12312" max="12312" width="2" style="27" customWidth="1"/>
    <col min="12313" max="12313" width="6.140625" style="27" customWidth="1"/>
    <col min="12314" max="12538" width="8.7109375" style="27"/>
    <col min="12539" max="12539" width="5.140625" style="27" customWidth="1"/>
    <col min="12540" max="12540" width="15.28515625" style="27" customWidth="1"/>
    <col min="12541" max="12541" width="5" style="27" customWidth="1"/>
    <col min="12542" max="12557" width="4.42578125" style="27" customWidth="1"/>
    <col min="12558" max="12558" width="6.42578125" style="27" customWidth="1"/>
    <col min="12559" max="12564" width="4.42578125" style="27" customWidth="1"/>
    <col min="12565" max="12566" width="8.7109375" style="27"/>
    <col min="12567" max="12567" width="6.28515625" style="27" customWidth="1"/>
    <col min="12568" max="12568" width="2" style="27" customWidth="1"/>
    <col min="12569" max="12569" width="6.140625" style="27" customWidth="1"/>
    <col min="12570" max="12794" width="8.7109375" style="27"/>
    <col min="12795" max="12795" width="5.140625" style="27" customWidth="1"/>
    <col min="12796" max="12796" width="15.28515625" style="27" customWidth="1"/>
    <col min="12797" max="12797" width="5" style="27" customWidth="1"/>
    <col min="12798" max="12813" width="4.42578125" style="27" customWidth="1"/>
    <col min="12814" max="12814" width="6.42578125" style="27" customWidth="1"/>
    <col min="12815" max="12820" width="4.42578125" style="27" customWidth="1"/>
    <col min="12821" max="12822" width="8.7109375" style="27"/>
    <col min="12823" max="12823" width="6.28515625" style="27" customWidth="1"/>
    <col min="12824" max="12824" width="2" style="27" customWidth="1"/>
    <col min="12825" max="12825" width="6.140625" style="27" customWidth="1"/>
    <col min="12826" max="13050" width="8.7109375" style="27"/>
    <col min="13051" max="13051" width="5.140625" style="27" customWidth="1"/>
    <col min="13052" max="13052" width="15.28515625" style="27" customWidth="1"/>
    <col min="13053" max="13053" width="5" style="27" customWidth="1"/>
    <col min="13054" max="13069" width="4.42578125" style="27" customWidth="1"/>
    <col min="13070" max="13070" width="6.42578125" style="27" customWidth="1"/>
    <col min="13071" max="13076" width="4.42578125" style="27" customWidth="1"/>
    <col min="13077" max="13078" width="8.7109375" style="27"/>
    <col min="13079" max="13079" width="6.28515625" style="27" customWidth="1"/>
    <col min="13080" max="13080" width="2" style="27" customWidth="1"/>
    <col min="13081" max="13081" width="6.140625" style="27" customWidth="1"/>
    <col min="13082" max="13306" width="8.7109375" style="27"/>
    <col min="13307" max="13307" width="5.140625" style="27" customWidth="1"/>
    <col min="13308" max="13308" width="15.28515625" style="27" customWidth="1"/>
    <col min="13309" max="13309" width="5" style="27" customWidth="1"/>
    <col min="13310" max="13325" width="4.42578125" style="27" customWidth="1"/>
    <col min="13326" max="13326" width="6.42578125" style="27" customWidth="1"/>
    <col min="13327" max="13332" width="4.42578125" style="27" customWidth="1"/>
    <col min="13333" max="13334" width="8.7109375" style="27"/>
    <col min="13335" max="13335" width="6.28515625" style="27" customWidth="1"/>
    <col min="13336" max="13336" width="2" style="27" customWidth="1"/>
    <col min="13337" max="13337" width="6.140625" style="27" customWidth="1"/>
    <col min="13338" max="13562" width="8.7109375" style="27"/>
    <col min="13563" max="13563" width="5.140625" style="27" customWidth="1"/>
    <col min="13564" max="13564" width="15.28515625" style="27" customWidth="1"/>
    <col min="13565" max="13565" width="5" style="27" customWidth="1"/>
    <col min="13566" max="13581" width="4.42578125" style="27" customWidth="1"/>
    <col min="13582" max="13582" width="6.42578125" style="27" customWidth="1"/>
    <col min="13583" max="13588" width="4.42578125" style="27" customWidth="1"/>
    <col min="13589" max="13590" width="8.7109375" style="27"/>
    <col min="13591" max="13591" width="6.28515625" style="27" customWidth="1"/>
    <col min="13592" max="13592" width="2" style="27" customWidth="1"/>
    <col min="13593" max="13593" width="6.140625" style="27" customWidth="1"/>
    <col min="13594" max="13818" width="8.7109375" style="27"/>
    <col min="13819" max="13819" width="5.140625" style="27" customWidth="1"/>
    <col min="13820" max="13820" width="15.28515625" style="27" customWidth="1"/>
    <col min="13821" max="13821" width="5" style="27" customWidth="1"/>
    <col min="13822" max="13837" width="4.42578125" style="27" customWidth="1"/>
    <col min="13838" max="13838" width="6.42578125" style="27" customWidth="1"/>
    <col min="13839" max="13844" width="4.42578125" style="27" customWidth="1"/>
    <col min="13845" max="13846" width="8.7109375" style="27"/>
    <col min="13847" max="13847" width="6.28515625" style="27" customWidth="1"/>
    <col min="13848" max="13848" width="2" style="27" customWidth="1"/>
    <col min="13849" max="13849" width="6.140625" style="27" customWidth="1"/>
    <col min="13850" max="14074" width="8.7109375" style="27"/>
    <col min="14075" max="14075" width="5.140625" style="27" customWidth="1"/>
    <col min="14076" max="14076" width="15.28515625" style="27" customWidth="1"/>
    <col min="14077" max="14077" width="5" style="27" customWidth="1"/>
    <col min="14078" max="14093" width="4.42578125" style="27" customWidth="1"/>
    <col min="14094" max="14094" width="6.42578125" style="27" customWidth="1"/>
    <col min="14095" max="14100" width="4.42578125" style="27" customWidth="1"/>
    <col min="14101" max="14102" width="8.7109375" style="27"/>
    <col min="14103" max="14103" width="6.28515625" style="27" customWidth="1"/>
    <col min="14104" max="14104" width="2" style="27" customWidth="1"/>
    <col min="14105" max="14105" width="6.140625" style="27" customWidth="1"/>
    <col min="14106" max="14330" width="8.7109375" style="27"/>
    <col min="14331" max="14331" width="5.140625" style="27" customWidth="1"/>
    <col min="14332" max="14332" width="15.28515625" style="27" customWidth="1"/>
    <col min="14333" max="14333" width="5" style="27" customWidth="1"/>
    <col min="14334" max="14349" width="4.42578125" style="27" customWidth="1"/>
    <col min="14350" max="14350" width="6.42578125" style="27" customWidth="1"/>
    <col min="14351" max="14356" width="4.42578125" style="27" customWidth="1"/>
    <col min="14357" max="14358" width="8.7109375" style="27"/>
    <col min="14359" max="14359" width="6.28515625" style="27" customWidth="1"/>
    <col min="14360" max="14360" width="2" style="27" customWidth="1"/>
    <col min="14361" max="14361" width="6.140625" style="27" customWidth="1"/>
    <col min="14362" max="14586" width="8.7109375" style="27"/>
    <col min="14587" max="14587" width="5.140625" style="27" customWidth="1"/>
    <col min="14588" max="14588" width="15.28515625" style="27" customWidth="1"/>
    <col min="14589" max="14589" width="5" style="27" customWidth="1"/>
    <col min="14590" max="14605" width="4.42578125" style="27" customWidth="1"/>
    <col min="14606" max="14606" width="6.42578125" style="27" customWidth="1"/>
    <col min="14607" max="14612" width="4.42578125" style="27" customWidth="1"/>
    <col min="14613" max="14614" width="8.7109375" style="27"/>
    <col min="14615" max="14615" width="6.28515625" style="27" customWidth="1"/>
    <col min="14616" max="14616" width="2" style="27" customWidth="1"/>
    <col min="14617" max="14617" width="6.140625" style="27" customWidth="1"/>
    <col min="14618" max="14842" width="8.7109375" style="27"/>
    <col min="14843" max="14843" width="5.140625" style="27" customWidth="1"/>
    <col min="14844" max="14844" width="15.28515625" style="27" customWidth="1"/>
    <col min="14845" max="14845" width="5" style="27" customWidth="1"/>
    <col min="14846" max="14861" width="4.42578125" style="27" customWidth="1"/>
    <col min="14862" max="14862" width="6.42578125" style="27" customWidth="1"/>
    <col min="14863" max="14868" width="4.42578125" style="27" customWidth="1"/>
    <col min="14869" max="14870" width="8.7109375" style="27"/>
    <col min="14871" max="14871" width="6.28515625" style="27" customWidth="1"/>
    <col min="14872" max="14872" width="2" style="27" customWidth="1"/>
    <col min="14873" max="14873" width="6.140625" style="27" customWidth="1"/>
    <col min="14874" max="15098" width="8.7109375" style="27"/>
    <col min="15099" max="15099" width="5.140625" style="27" customWidth="1"/>
    <col min="15100" max="15100" width="15.28515625" style="27" customWidth="1"/>
    <col min="15101" max="15101" width="5" style="27" customWidth="1"/>
    <col min="15102" max="15117" width="4.42578125" style="27" customWidth="1"/>
    <col min="15118" max="15118" width="6.42578125" style="27" customWidth="1"/>
    <col min="15119" max="15124" width="4.42578125" style="27" customWidth="1"/>
    <col min="15125" max="15126" width="8.7109375" style="27"/>
    <col min="15127" max="15127" width="6.28515625" style="27" customWidth="1"/>
    <col min="15128" max="15128" width="2" style="27" customWidth="1"/>
    <col min="15129" max="15129" width="6.140625" style="27" customWidth="1"/>
    <col min="15130" max="15354" width="8.7109375" style="27"/>
    <col min="15355" max="15355" width="5.140625" style="27" customWidth="1"/>
    <col min="15356" max="15356" width="15.28515625" style="27" customWidth="1"/>
    <col min="15357" max="15357" width="5" style="27" customWidth="1"/>
    <col min="15358" max="15373" width="4.42578125" style="27" customWidth="1"/>
    <col min="15374" max="15374" width="6.42578125" style="27" customWidth="1"/>
    <col min="15375" max="15380" width="4.42578125" style="27" customWidth="1"/>
    <col min="15381" max="15382" width="8.7109375" style="27"/>
    <col min="15383" max="15383" width="6.28515625" style="27" customWidth="1"/>
    <col min="15384" max="15384" width="2" style="27" customWidth="1"/>
    <col min="15385" max="15385" width="6.140625" style="27" customWidth="1"/>
    <col min="15386" max="15610" width="8.7109375" style="27"/>
    <col min="15611" max="15611" width="5.140625" style="27" customWidth="1"/>
    <col min="15612" max="15612" width="15.28515625" style="27" customWidth="1"/>
    <col min="15613" max="15613" width="5" style="27" customWidth="1"/>
    <col min="15614" max="15629" width="4.42578125" style="27" customWidth="1"/>
    <col min="15630" max="15630" width="6.42578125" style="27" customWidth="1"/>
    <col min="15631" max="15636" width="4.42578125" style="27" customWidth="1"/>
    <col min="15637" max="15638" width="8.7109375" style="27"/>
    <col min="15639" max="15639" width="6.28515625" style="27" customWidth="1"/>
    <col min="15640" max="15640" width="2" style="27" customWidth="1"/>
    <col min="15641" max="15641" width="6.140625" style="27" customWidth="1"/>
    <col min="15642" max="15866" width="8.7109375" style="27"/>
    <col min="15867" max="15867" width="5.140625" style="27" customWidth="1"/>
    <col min="15868" max="15868" width="15.28515625" style="27" customWidth="1"/>
    <col min="15869" max="15869" width="5" style="27" customWidth="1"/>
    <col min="15870" max="15885" width="4.42578125" style="27" customWidth="1"/>
    <col min="15886" max="15886" width="6.42578125" style="27" customWidth="1"/>
    <col min="15887" max="15892" width="4.42578125" style="27" customWidth="1"/>
    <col min="15893" max="15894" width="8.7109375" style="27"/>
    <col min="15895" max="15895" width="6.28515625" style="27" customWidth="1"/>
    <col min="15896" max="15896" width="2" style="27" customWidth="1"/>
    <col min="15897" max="15897" width="6.140625" style="27" customWidth="1"/>
    <col min="15898" max="16122" width="8.7109375" style="27"/>
    <col min="16123" max="16123" width="5.140625" style="27" customWidth="1"/>
    <col min="16124" max="16124" width="15.28515625" style="27" customWidth="1"/>
    <col min="16125" max="16125" width="5" style="27" customWidth="1"/>
    <col min="16126" max="16141" width="4.42578125" style="27" customWidth="1"/>
    <col min="16142" max="16142" width="6.42578125" style="27" customWidth="1"/>
    <col min="16143" max="16148" width="4.42578125" style="27" customWidth="1"/>
    <col min="16149" max="16150" width="8.7109375" style="27"/>
    <col min="16151" max="16151" width="6.28515625" style="27" customWidth="1"/>
    <col min="16152" max="16152" width="2" style="27" customWidth="1"/>
    <col min="16153" max="16153" width="6.140625" style="27" customWidth="1"/>
    <col min="16154" max="16384" width="8.7109375" style="27"/>
  </cols>
  <sheetData>
    <row r="1" spans="1:26" ht="18" customHeight="1" x14ac:dyDescent="0.25">
      <c r="A1" s="157" t="s">
        <v>104</v>
      </c>
      <c r="B1" s="158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49" t="s">
        <v>60</v>
      </c>
      <c r="S1" s="150"/>
      <c r="T1" s="151"/>
      <c r="U1" s="155" t="s">
        <v>57</v>
      </c>
      <c r="V1" s="150" t="s">
        <v>56</v>
      </c>
      <c r="W1" s="150" t="s">
        <v>55</v>
      </c>
      <c r="X1" s="150"/>
      <c r="Y1" s="150"/>
      <c r="Z1" s="151"/>
    </row>
    <row r="2" spans="1:26" ht="27.75" customHeight="1" thickBot="1" x14ac:dyDescent="0.3">
      <c r="A2" s="159"/>
      <c r="B2" s="160"/>
      <c r="C2" s="154" t="str">
        <f>B3</f>
        <v>4.ZŠ B</v>
      </c>
      <c r="D2" s="152"/>
      <c r="E2" s="153"/>
      <c r="F2" s="154" t="str">
        <f>B4</f>
        <v>VALMEZ A</v>
      </c>
      <c r="G2" s="152"/>
      <c r="H2" s="153"/>
      <c r="I2" s="154" t="str">
        <f>B5</f>
        <v>OSTRAVICE A</v>
      </c>
      <c r="J2" s="152"/>
      <c r="K2" s="153"/>
      <c r="L2" s="154" t="str">
        <f>B6</f>
        <v>RED VOLLEY A</v>
      </c>
      <c r="M2" s="152"/>
      <c r="N2" s="153"/>
      <c r="O2" s="154" t="str">
        <f>B7</f>
        <v>BÍLOVEC A</v>
      </c>
      <c r="P2" s="152"/>
      <c r="Q2" s="153"/>
      <c r="R2" s="154" t="str">
        <f>B8</f>
        <v>ST.BĚLÁ A</v>
      </c>
      <c r="S2" s="152"/>
      <c r="T2" s="153"/>
      <c r="U2" s="156"/>
      <c r="V2" s="152"/>
      <c r="W2" s="152"/>
      <c r="X2" s="152"/>
      <c r="Y2" s="152"/>
      <c r="Z2" s="153"/>
    </row>
    <row r="3" spans="1:26" ht="27.75" customHeight="1" x14ac:dyDescent="0.25">
      <c r="A3" s="67" t="s">
        <v>53</v>
      </c>
      <c r="B3" s="30" t="s">
        <v>103</v>
      </c>
      <c r="C3" s="105"/>
      <c r="D3" s="104"/>
      <c r="E3" s="103"/>
      <c r="F3" s="62">
        <v>3</v>
      </c>
      <c r="G3" s="101" t="s">
        <v>46</v>
      </c>
      <c r="H3" s="57">
        <v>9</v>
      </c>
      <c r="I3" s="62">
        <v>11</v>
      </c>
      <c r="J3" s="58" t="s">
        <v>46</v>
      </c>
      <c r="K3" s="57">
        <v>14</v>
      </c>
      <c r="L3" s="62">
        <v>9</v>
      </c>
      <c r="M3" s="58" t="s">
        <v>46</v>
      </c>
      <c r="N3" s="57">
        <v>17</v>
      </c>
      <c r="O3" s="62">
        <v>12</v>
      </c>
      <c r="P3" s="58" t="s">
        <v>46</v>
      </c>
      <c r="Q3" s="57">
        <v>9</v>
      </c>
      <c r="R3" s="62">
        <v>7</v>
      </c>
      <c r="S3" s="58" t="s">
        <v>46</v>
      </c>
      <c r="T3" s="57">
        <v>18</v>
      </c>
      <c r="U3" s="102">
        <f t="shared" ref="U3:U8" si="0">SUM(IF(C3&gt;E3,1,0),IF(F3&gt;H3,1,0),IF(I3&gt;K3,1,0),IF(L3&gt;N3,1,0),IF(O3&gt;Q3,1,0),IF(R3&gt;T3,1,0))</f>
        <v>1</v>
      </c>
      <c r="V3" s="59" t="s">
        <v>47</v>
      </c>
      <c r="W3" s="101">
        <f t="shared" ref="W3:W8" si="1">C3+F3+I3+L3+O3+R3</f>
        <v>42</v>
      </c>
      <c r="X3" s="101" t="s">
        <v>46</v>
      </c>
      <c r="Y3" s="101">
        <f t="shared" ref="Y3:Y8" si="2">E3+H3+K3+N3+Q3+T3</f>
        <v>67</v>
      </c>
      <c r="Z3" s="100">
        <f t="shared" ref="Z3:Z8" si="3">W3/Y3</f>
        <v>0.62686567164179108</v>
      </c>
    </row>
    <row r="4" spans="1:26" ht="27.75" customHeight="1" x14ac:dyDescent="0.25">
      <c r="A4" s="53" t="s">
        <v>51</v>
      </c>
      <c r="B4" s="30" t="s">
        <v>102</v>
      </c>
      <c r="C4" s="52">
        <f>H3</f>
        <v>9</v>
      </c>
      <c r="D4" s="96" t="s">
        <v>46</v>
      </c>
      <c r="E4" s="50">
        <f>F3</f>
        <v>3</v>
      </c>
      <c r="F4" s="99"/>
      <c r="G4" s="98"/>
      <c r="H4" s="97"/>
      <c r="I4" s="46">
        <v>16</v>
      </c>
      <c r="J4" s="90" t="s">
        <v>46</v>
      </c>
      <c r="K4" s="42">
        <v>1</v>
      </c>
      <c r="L4" s="46">
        <v>8</v>
      </c>
      <c r="M4" s="29" t="s">
        <v>46</v>
      </c>
      <c r="N4" s="42">
        <v>6</v>
      </c>
      <c r="O4" s="46">
        <v>13</v>
      </c>
      <c r="P4" s="29" t="s">
        <v>46</v>
      </c>
      <c r="Q4" s="42">
        <v>0</v>
      </c>
      <c r="R4" s="46">
        <v>4</v>
      </c>
      <c r="S4" s="29" t="s">
        <v>46</v>
      </c>
      <c r="T4" s="42">
        <v>9</v>
      </c>
      <c r="U4" s="92">
        <f t="shared" si="0"/>
        <v>4</v>
      </c>
      <c r="V4" s="43" t="s">
        <v>51</v>
      </c>
      <c r="W4" s="90">
        <f t="shared" si="1"/>
        <v>50</v>
      </c>
      <c r="X4" s="90" t="s">
        <v>46</v>
      </c>
      <c r="Y4" s="90">
        <f t="shared" si="2"/>
        <v>19</v>
      </c>
      <c r="Z4" s="89">
        <f t="shared" si="3"/>
        <v>2.6315789473684212</v>
      </c>
    </row>
    <row r="5" spans="1:26" ht="27.75" customHeight="1" x14ac:dyDescent="0.25">
      <c r="A5" s="53" t="s">
        <v>49</v>
      </c>
      <c r="B5" s="30" t="s">
        <v>101</v>
      </c>
      <c r="C5" s="52">
        <f>K3</f>
        <v>14</v>
      </c>
      <c r="D5" s="51" t="s">
        <v>46</v>
      </c>
      <c r="E5" s="50">
        <f>I3</f>
        <v>11</v>
      </c>
      <c r="F5" s="52">
        <f>K4</f>
        <v>1</v>
      </c>
      <c r="G5" s="96" t="s">
        <v>46</v>
      </c>
      <c r="H5" s="50">
        <f>I4</f>
        <v>16</v>
      </c>
      <c r="I5" s="95"/>
      <c r="J5" s="94"/>
      <c r="K5" s="93"/>
      <c r="L5" s="46">
        <v>5</v>
      </c>
      <c r="M5" s="90" t="s">
        <v>46</v>
      </c>
      <c r="N5" s="42">
        <v>7</v>
      </c>
      <c r="O5" s="46">
        <v>9</v>
      </c>
      <c r="P5" s="29" t="s">
        <v>46</v>
      </c>
      <c r="Q5" s="42">
        <v>11</v>
      </c>
      <c r="R5" s="46">
        <v>6</v>
      </c>
      <c r="S5" s="29" t="s">
        <v>46</v>
      </c>
      <c r="T5" s="42">
        <v>11</v>
      </c>
      <c r="U5" s="92">
        <f t="shared" si="0"/>
        <v>1</v>
      </c>
      <c r="V5" s="43" t="s">
        <v>64</v>
      </c>
      <c r="W5" s="90">
        <f t="shared" si="1"/>
        <v>35</v>
      </c>
      <c r="X5" s="90" t="s">
        <v>46</v>
      </c>
      <c r="Y5" s="90">
        <f t="shared" si="2"/>
        <v>56</v>
      </c>
      <c r="Z5" s="89">
        <f t="shared" si="3"/>
        <v>0.625</v>
      </c>
    </row>
    <row r="6" spans="1:26" ht="27.75" customHeight="1" x14ac:dyDescent="0.25">
      <c r="A6" s="53" t="s">
        <v>47</v>
      </c>
      <c r="B6" s="30" t="s">
        <v>100</v>
      </c>
      <c r="C6" s="52">
        <f>N3</f>
        <v>17</v>
      </c>
      <c r="D6" s="51" t="s">
        <v>46</v>
      </c>
      <c r="E6" s="50">
        <f>L3</f>
        <v>9</v>
      </c>
      <c r="F6" s="52">
        <f>N4</f>
        <v>6</v>
      </c>
      <c r="G6" s="51" t="s">
        <v>46</v>
      </c>
      <c r="H6" s="50">
        <f>L4</f>
        <v>8</v>
      </c>
      <c r="I6" s="52">
        <f>N5</f>
        <v>7</v>
      </c>
      <c r="J6" s="96" t="s">
        <v>46</v>
      </c>
      <c r="K6" s="50">
        <f>L5</f>
        <v>5</v>
      </c>
      <c r="L6" s="99"/>
      <c r="M6" s="98"/>
      <c r="N6" s="97"/>
      <c r="O6" s="46">
        <v>18</v>
      </c>
      <c r="P6" s="90" t="s">
        <v>46</v>
      </c>
      <c r="Q6" s="42">
        <v>9</v>
      </c>
      <c r="R6" s="46">
        <v>4</v>
      </c>
      <c r="S6" s="29" t="s">
        <v>46</v>
      </c>
      <c r="T6" s="42">
        <v>7</v>
      </c>
      <c r="U6" s="92">
        <f t="shared" si="0"/>
        <v>3</v>
      </c>
      <c r="V6" s="91" t="s">
        <v>49</v>
      </c>
      <c r="W6" s="90">
        <f t="shared" si="1"/>
        <v>52</v>
      </c>
      <c r="X6" s="90" t="s">
        <v>46</v>
      </c>
      <c r="Y6" s="90">
        <f t="shared" si="2"/>
        <v>38</v>
      </c>
      <c r="Z6" s="89">
        <f t="shared" si="3"/>
        <v>1.368421052631579</v>
      </c>
    </row>
    <row r="7" spans="1:26" ht="27.75" customHeight="1" x14ac:dyDescent="0.25">
      <c r="A7" s="53" t="s">
        <v>64</v>
      </c>
      <c r="B7" s="30" t="s">
        <v>99</v>
      </c>
      <c r="C7" s="52">
        <f>Q3</f>
        <v>9</v>
      </c>
      <c r="D7" s="51" t="s">
        <v>46</v>
      </c>
      <c r="E7" s="50">
        <f>O3</f>
        <v>12</v>
      </c>
      <c r="F7" s="52">
        <f>Q4</f>
        <v>0</v>
      </c>
      <c r="G7" s="51" t="s">
        <v>46</v>
      </c>
      <c r="H7" s="50">
        <f>O4</f>
        <v>13</v>
      </c>
      <c r="I7" s="52">
        <f>Q5</f>
        <v>11</v>
      </c>
      <c r="J7" s="51" t="s">
        <v>46</v>
      </c>
      <c r="K7" s="50">
        <f>O5</f>
        <v>9</v>
      </c>
      <c r="L7" s="52">
        <f>Q6</f>
        <v>9</v>
      </c>
      <c r="M7" s="96" t="s">
        <v>46</v>
      </c>
      <c r="N7" s="50">
        <f>O6</f>
        <v>18</v>
      </c>
      <c r="O7" s="95"/>
      <c r="P7" s="94"/>
      <c r="Q7" s="93"/>
      <c r="R7" s="46">
        <v>4</v>
      </c>
      <c r="S7" s="90" t="s">
        <v>46</v>
      </c>
      <c r="T7" s="42">
        <v>11</v>
      </c>
      <c r="U7" s="92">
        <f t="shared" si="0"/>
        <v>1</v>
      </c>
      <c r="V7" s="91" t="s">
        <v>60</v>
      </c>
      <c r="W7" s="90">
        <f t="shared" si="1"/>
        <v>33</v>
      </c>
      <c r="X7" s="90" t="s">
        <v>46</v>
      </c>
      <c r="Y7" s="90">
        <f t="shared" si="2"/>
        <v>63</v>
      </c>
      <c r="Z7" s="89">
        <f t="shared" si="3"/>
        <v>0.52380952380952384</v>
      </c>
    </row>
    <row r="8" spans="1:26" ht="27.75" customHeight="1" thickBot="1" x14ac:dyDescent="0.3">
      <c r="A8" s="41" t="s">
        <v>60</v>
      </c>
      <c r="B8" s="30" t="s">
        <v>98</v>
      </c>
      <c r="C8" s="40">
        <f>T3</f>
        <v>18</v>
      </c>
      <c r="D8" s="39" t="s">
        <v>46</v>
      </c>
      <c r="E8" s="38">
        <f>R3</f>
        <v>7</v>
      </c>
      <c r="F8" s="40">
        <f>T4</f>
        <v>9</v>
      </c>
      <c r="G8" s="39" t="s">
        <v>46</v>
      </c>
      <c r="H8" s="38">
        <f>R4</f>
        <v>4</v>
      </c>
      <c r="I8" s="40">
        <f>T5</f>
        <v>11</v>
      </c>
      <c r="J8" s="39" t="s">
        <v>46</v>
      </c>
      <c r="K8" s="38">
        <f>R5</f>
        <v>6</v>
      </c>
      <c r="L8" s="40">
        <f>T6</f>
        <v>7</v>
      </c>
      <c r="M8" s="39" t="s">
        <v>46</v>
      </c>
      <c r="N8" s="38">
        <f>R6</f>
        <v>4</v>
      </c>
      <c r="O8" s="40">
        <f>T7</f>
        <v>11</v>
      </c>
      <c r="P8" s="88" t="s">
        <v>46</v>
      </c>
      <c r="Q8" s="38">
        <f>R7</f>
        <v>4</v>
      </c>
      <c r="R8" s="87"/>
      <c r="S8" s="86"/>
      <c r="T8" s="85"/>
      <c r="U8" s="84">
        <f t="shared" si="0"/>
        <v>5</v>
      </c>
      <c r="V8" s="83" t="s">
        <v>53</v>
      </c>
      <c r="W8" s="32">
        <f t="shared" si="1"/>
        <v>56</v>
      </c>
      <c r="X8" s="32" t="s">
        <v>46</v>
      </c>
      <c r="Y8" s="32">
        <f t="shared" si="2"/>
        <v>25</v>
      </c>
      <c r="Z8" s="31">
        <f t="shared" si="3"/>
        <v>2.2400000000000002</v>
      </c>
    </row>
    <row r="16" spans="1:26" x14ac:dyDescent="0.25">
      <c r="R16" s="81"/>
    </row>
  </sheetData>
  <mergeCells count="16">
    <mergeCell ref="A1:B2"/>
    <mergeCell ref="C1:E1"/>
    <mergeCell ref="F1:H1"/>
    <mergeCell ref="I1:K1"/>
    <mergeCell ref="L1:N1"/>
    <mergeCell ref="U1:U2"/>
    <mergeCell ref="V1:V2"/>
    <mergeCell ref="W1:Z2"/>
    <mergeCell ref="C2:E2"/>
    <mergeCell ref="F2:H2"/>
    <mergeCell ref="I2:K2"/>
    <mergeCell ref="L2:N2"/>
    <mergeCell ref="O2:Q2"/>
    <mergeCell ref="R2:T2"/>
    <mergeCell ref="O1:Q1"/>
    <mergeCell ref="R1:T1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V15" sqref="V15"/>
    </sheetView>
  </sheetViews>
  <sheetFormatPr defaultRowHeight="15" x14ac:dyDescent="0.25"/>
  <cols>
    <col min="1" max="1" width="5.140625" style="27" customWidth="1"/>
    <col min="2" max="2" width="15.28515625" style="27" customWidth="1"/>
    <col min="3" max="3" width="5" style="27" customWidth="1"/>
    <col min="4" max="19" width="4.42578125" style="27" customWidth="1"/>
    <col min="20" max="20" width="5" style="27" customWidth="1"/>
    <col min="21" max="22" width="8.7109375" style="27"/>
    <col min="23" max="23" width="6.28515625" style="27" customWidth="1"/>
    <col min="24" max="24" width="2" style="27" customWidth="1"/>
    <col min="25" max="25" width="6.140625" style="27" customWidth="1"/>
    <col min="26" max="26" width="16.28515625" style="27" customWidth="1"/>
    <col min="27" max="250" width="8.7109375" style="27"/>
    <col min="251" max="251" width="5.140625" style="27" customWidth="1"/>
    <col min="252" max="252" width="15.28515625" style="27" customWidth="1"/>
    <col min="253" max="253" width="5" style="27" customWidth="1"/>
    <col min="254" max="269" width="4.42578125" style="27" customWidth="1"/>
    <col min="270" max="270" width="6.42578125" style="27" customWidth="1"/>
    <col min="271" max="276" width="4.42578125" style="27" customWidth="1"/>
    <col min="277" max="278" width="8.7109375" style="27"/>
    <col min="279" max="279" width="6.28515625" style="27" customWidth="1"/>
    <col min="280" max="280" width="2" style="27" customWidth="1"/>
    <col min="281" max="281" width="6.140625" style="27" customWidth="1"/>
    <col min="282" max="506" width="8.7109375" style="27"/>
    <col min="507" max="507" width="5.140625" style="27" customWidth="1"/>
    <col min="508" max="508" width="15.28515625" style="27" customWidth="1"/>
    <col min="509" max="509" width="5" style="27" customWidth="1"/>
    <col min="510" max="525" width="4.42578125" style="27" customWidth="1"/>
    <col min="526" max="526" width="6.42578125" style="27" customWidth="1"/>
    <col min="527" max="532" width="4.42578125" style="27" customWidth="1"/>
    <col min="533" max="534" width="8.7109375" style="27"/>
    <col min="535" max="535" width="6.28515625" style="27" customWidth="1"/>
    <col min="536" max="536" width="2" style="27" customWidth="1"/>
    <col min="537" max="537" width="6.140625" style="27" customWidth="1"/>
    <col min="538" max="762" width="8.7109375" style="27"/>
    <col min="763" max="763" width="5.140625" style="27" customWidth="1"/>
    <col min="764" max="764" width="15.28515625" style="27" customWidth="1"/>
    <col min="765" max="765" width="5" style="27" customWidth="1"/>
    <col min="766" max="781" width="4.42578125" style="27" customWidth="1"/>
    <col min="782" max="782" width="6.42578125" style="27" customWidth="1"/>
    <col min="783" max="788" width="4.42578125" style="27" customWidth="1"/>
    <col min="789" max="790" width="8.7109375" style="27"/>
    <col min="791" max="791" width="6.28515625" style="27" customWidth="1"/>
    <col min="792" max="792" width="2" style="27" customWidth="1"/>
    <col min="793" max="793" width="6.140625" style="27" customWidth="1"/>
    <col min="794" max="1018" width="8.7109375" style="27"/>
    <col min="1019" max="1019" width="5.140625" style="27" customWidth="1"/>
    <col min="1020" max="1020" width="15.28515625" style="27" customWidth="1"/>
    <col min="1021" max="1021" width="5" style="27" customWidth="1"/>
    <col min="1022" max="1037" width="4.42578125" style="27" customWidth="1"/>
    <col min="1038" max="1038" width="6.42578125" style="27" customWidth="1"/>
    <col min="1039" max="1044" width="4.42578125" style="27" customWidth="1"/>
    <col min="1045" max="1046" width="8.7109375" style="27"/>
    <col min="1047" max="1047" width="6.28515625" style="27" customWidth="1"/>
    <col min="1048" max="1048" width="2" style="27" customWidth="1"/>
    <col min="1049" max="1049" width="6.140625" style="27" customWidth="1"/>
    <col min="1050" max="1274" width="8.7109375" style="27"/>
    <col min="1275" max="1275" width="5.140625" style="27" customWidth="1"/>
    <col min="1276" max="1276" width="15.28515625" style="27" customWidth="1"/>
    <col min="1277" max="1277" width="5" style="27" customWidth="1"/>
    <col min="1278" max="1293" width="4.42578125" style="27" customWidth="1"/>
    <col min="1294" max="1294" width="6.42578125" style="27" customWidth="1"/>
    <col min="1295" max="1300" width="4.42578125" style="27" customWidth="1"/>
    <col min="1301" max="1302" width="8.7109375" style="27"/>
    <col min="1303" max="1303" width="6.28515625" style="27" customWidth="1"/>
    <col min="1304" max="1304" width="2" style="27" customWidth="1"/>
    <col min="1305" max="1305" width="6.140625" style="27" customWidth="1"/>
    <col min="1306" max="1530" width="8.7109375" style="27"/>
    <col min="1531" max="1531" width="5.140625" style="27" customWidth="1"/>
    <col min="1532" max="1532" width="15.28515625" style="27" customWidth="1"/>
    <col min="1533" max="1533" width="5" style="27" customWidth="1"/>
    <col min="1534" max="1549" width="4.42578125" style="27" customWidth="1"/>
    <col min="1550" max="1550" width="6.42578125" style="27" customWidth="1"/>
    <col min="1551" max="1556" width="4.42578125" style="27" customWidth="1"/>
    <col min="1557" max="1558" width="8.7109375" style="27"/>
    <col min="1559" max="1559" width="6.28515625" style="27" customWidth="1"/>
    <col min="1560" max="1560" width="2" style="27" customWidth="1"/>
    <col min="1561" max="1561" width="6.140625" style="27" customWidth="1"/>
    <col min="1562" max="1786" width="8.7109375" style="27"/>
    <col min="1787" max="1787" width="5.140625" style="27" customWidth="1"/>
    <col min="1788" max="1788" width="15.28515625" style="27" customWidth="1"/>
    <col min="1789" max="1789" width="5" style="27" customWidth="1"/>
    <col min="1790" max="1805" width="4.42578125" style="27" customWidth="1"/>
    <col min="1806" max="1806" width="6.42578125" style="27" customWidth="1"/>
    <col min="1807" max="1812" width="4.42578125" style="27" customWidth="1"/>
    <col min="1813" max="1814" width="8.7109375" style="27"/>
    <col min="1815" max="1815" width="6.28515625" style="27" customWidth="1"/>
    <col min="1816" max="1816" width="2" style="27" customWidth="1"/>
    <col min="1817" max="1817" width="6.140625" style="27" customWidth="1"/>
    <col min="1818" max="2042" width="8.7109375" style="27"/>
    <col min="2043" max="2043" width="5.140625" style="27" customWidth="1"/>
    <col min="2044" max="2044" width="15.28515625" style="27" customWidth="1"/>
    <col min="2045" max="2045" width="5" style="27" customWidth="1"/>
    <col min="2046" max="2061" width="4.42578125" style="27" customWidth="1"/>
    <col min="2062" max="2062" width="6.42578125" style="27" customWidth="1"/>
    <col min="2063" max="2068" width="4.42578125" style="27" customWidth="1"/>
    <col min="2069" max="2070" width="8.7109375" style="27"/>
    <col min="2071" max="2071" width="6.28515625" style="27" customWidth="1"/>
    <col min="2072" max="2072" width="2" style="27" customWidth="1"/>
    <col min="2073" max="2073" width="6.140625" style="27" customWidth="1"/>
    <col min="2074" max="2298" width="8.7109375" style="27"/>
    <col min="2299" max="2299" width="5.140625" style="27" customWidth="1"/>
    <col min="2300" max="2300" width="15.28515625" style="27" customWidth="1"/>
    <col min="2301" max="2301" width="5" style="27" customWidth="1"/>
    <col min="2302" max="2317" width="4.42578125" style="27" customWidth="1"/>
    <col min="2318" max="2318" width="6.42578125" style="27" customWidth="1"/>
    <col min="2319" max="2324" width="4.42578125" style="27" customWidth="1"/>
    <col min="2325" max="2326" width="8.7109375" style="27"/>
    <col min="2327" max="2327" width="6.28515625" style="27" customWidth="1"/>
    <col min="2328" max="2328" width="2" style="27" customWidth="1"/>
    <col min="2329" max="2329" width="6.140625" style="27" customWidth="1"/>
    <col min="2330" max="2554" width="8.7109375" style="27"/>
    <col min="2555" max="2555" width="5.140625" style="27" customWidth="1"/>
    <col min="2556" max="2556" width="15.28515625" style="27" customWidth="1"/>
    <col min="2557" max="2557" width="5" style="27" customWidth="1"/>
    <col min="2558" max="2573" width="4.42578125" style="27" customWidth="1"/>
    <col min="2574" max="2574" width="6.42578125" style="27" customWidth="1"/>
    <col min="2575" max="2580" width="4.42578125" style="27" customWidth="1"/>
    <col min="2581" max="2582" width="8.7109375" style="27"/>
    <col min="2583" max="2583" width="6.28515625" style="27" customWidth="1"/>
    <col min="2584" max="2584" width="2" style="27" customWidth="1"/>
    <col min="2585" max="2585" width="6.140625" style="27" customWidth="1"/>
    <col min="2586" max="2810" width="8.7109375" style="27"/>
    <col min="2811" max="2811" width="5.140625" style="27" customWidth="1"/>
    <col min="2812" max="2812" width="15.28515625" style="27" customWidth="1"/>
    <col min="2813" max="2813" width="5" style="27" customWidth="1"/>
    <col min="2814" max="2829" width="4.42578125" style="27" customWidth="1"/>
    <col min="2830" max="2830" width="6.42578125" style="27" customWidth="1"/>
    <col min="2831" max="2836" width="4.42578125" style="27" customWidth="1"/>
    <col min="2837" max="2838" width="8.7109375" style="27"/>
    <col min="2839" max="2839" width="6.28515625" style="27" customWidth="1"/>
    <col min="2840" max="2840" width="2" style="27" customWidth="1"/>
    <col min="2841" max="2841" width="6.140625" style="27" customWidth="1"/>
    <col min="2842" max="3066" width="8.7109375" style="27"/>
    <col min="3067" max="3067" width="5.140625" style="27" customWidth="1"/>
    <col min="3068" max="3068" width="15.28515625" style="27" customWidth="1"/>
    <col min="3069" max="3069" width="5" style="27" customWidth="1"/>
    <col min="3070" max="3085" width="4.42578125" style="27" customWidth="1"/>
    <col min="3086" max="3086" width="6.42578125" style="27" customWidth="1"/>
    <col min="3087" max="3092" width="4.42578125" style="27" customWidth="1"/>
    <col min="3093" max="3094" width="8.7109375" style="27"/>
    <col min="3095" max="3095" width="6.28515625" style="27" customWidth="1"/>
    <col min="3096" max="3096" width="2" style="27" customWidth="1"/>
    <col min="3097" max="3097" width="6.140625" style="27" customWidth="1"/>
    <col min="3098" max="3322" width="8.7109375" style="27"/>
    <col min="3323" max="3323" width="5.140625" style="27" customWidth="1"/>
    <col min="3324" max="3324" width="15.28515625" style="27" customWidth="1"/>
    <col min="3325" max="3325" width="5" style="27" customWidth="1"/>
    <col min="3326" max="3341" width="4.42578125" style="27" customWidth="1"/>
    <col min="3342" max="3342" width="6.42578125" style="27" customWidth="1"/>
    <col min="3343" max="3348" width="4.42578125" style="27" customWidth="1"/>
    <col min="3349" max="3350" width="8.7109375" style="27"/>
    <col min="3351" max="3351" width="6.28515625" style="27" customWidth="1"/>
    <col min="3352" max="3352" width="2" style="27" customWidth="1"/>
    <col min="3353" max="3353" width="6.140625" style="27" customWidth="1"/>
    <col min="3354" max="3578" width="8.7109375" style="27"/>
    <col min="3579" max="3579" width="5.140625" style="27" customWidth="1"/>
    <col min="3580" max="3580" width="15.28515625" style="27" customWidth="1"/>
    <col min="3581" max="3581" width="5" style="27" customWidth="1"/>
    <col min="3582" max="3597" width="4.42578125" style="27" customWidth="1"/>
    <col min="3598" max="3598" width="6.42578125" style="27" customWidth="1"/>
    <col min="3599" max="3604" width="4.42578125" style="27" customWidth="1"/>
    <col min="3605" max="3606" width="8.7109375" style="27"/>
    <col min="3607" max="3607" width="6.28515625" style="27" customWidth="1"/>
    <col min="3608" max="3608" width="2" style="27" customWidth="1"/>
    <col min="3609" max="3609" width="6.140625" style="27" customWidth="1"/>
    <col min="3610" max="3834" width="8.7109375" style="27"/>
    <col min="3835" max="3835" width="5.140625" style="27" customWidth="1"/>
    <col min="3836" max="3836" width="15.28515625" style="27" customWidth="1"/>
    <col min="3837" max="3837" width="5" style="27" customWidth="1"/>
    <col min="3838" max="3853" width="4.42578125" style="27" customWidth="1"/>
    <col min="3854" max="3854" width="6.42578125" style="27" customWidth="1"/>
    <col min="3855" max="3860" width="4.42578125" style="27" customWidth="1"/>
    <col min="3861" max="3862" width="8.7109375" style="27"/>
    <col min="3863" max="3863" width="6.28515625" style="27" customWidth="1"/>
    <col min="3864" max="3864" width="2" style="27" customWidth="1"/>
    <col min="3865" max="3865" width="6.140625" style="27" customWidth="1"/>
    <col min="3866" max="4090" width="8.7109375" style="27"/>
    <col min="4091" max="4091" width="5.140625" style="27" customWidth="1"/>
    <col min="4092" max="4092" width="15.28515625" style="27" customWidth="1"/>
    <col min="4093" max="4093" width="5" style="27" customWidth="1"/>
    <col min="4094" max="4109" width="4.42578125" style="27" customWidth="1"/>
    <col min="4110" max="4110" width="6.42578125" style="27" customWidth="1"/>
    <col min="4111" max="4116" width="4.42578125" style="27" customWidth="1"/>
    <col min="4117" max="4118" width="8.7109375" style="27"/>
    <col min="4119" max="4119" width="6.28515625" style="27" customWidth="1"/>
    <col min="4120" max="4120" width="2" style="27" customWidth="1"/>
    <col min="4121" max="4121" width="6.140625" style="27" customWidth="1"/>
    <col min="4122" max="4346" width="8.7109375" style="27"/>
    <col min="4347" max="4347" width="5.140625" style="27" customWidth="1"/>
    <col min="4348" max="4348" width="15.28515625" style="27" customWidth="1"/>
    <col min="4349" max="4349" width="5" style="27" customWidth="1"/>
    <col min="4350" max="4365" width="4.42578125" style="27" customWidth="1"/>
    <col min="4366" max="4366" width="6.42578125" style="27" customWidth="1"/>
    <col min="4367" max="4372" width="4.42578125" style="27" customWidth="1"/>
    <col min="4373" max="4374" width="8.7109375" style="27"/>
    <col min="4375" max="4375" width="6.28515625" style="27" customWidth="1"/>
    <col min="4376" max="4376" width="2" style="27" customWidth="1"/>
    <col min="4377" max="4377" width="6.140625" style="27" customWidth="1"/>
    <col min="4378" max="4602" width="8.7109375" style="27"/>
    <col min="4603" max="4603" width="5.140625" style="27" customWidth="1"/>
    <col min="4604" max="4604" width="15.28515625" style="27" customWidth="1"/>
    <col min="4605" max="4605" width="5" style="27" customWidth="1"/>
    <col min="4606" max="4621" width="4.42578125" style="27" customWidth="1"/>
    <col min="4622" max="4622" width="6.42578125" style="27" customWidth="1"/>
    <col min="4623" max="4628" width="4.42578125" style="27" customWidth="1"/>
    <col min="4629" max="4630" width="8.7109375" style="27"/>
    <col min="4631" max="4631" width="6.28515625" style="27" customWidth="1"/>
    <col min="4632" max="4632" width="2" style="27" customWidth="1"/>
    <col min="4633" max="4633" width="6.140625" style="27" customWidth="1"/>
    <col min="4634" max="4858" width="8.7109375" style="27"/>
    <col min="4859" max="4859" width="5.140625" style="27" customWidth="1"/>
    <col min="4860" max="4860" width="15.28515625" style="27" customWidth="1"/>
    <col min="4861" max="4861" width="5" style="27" customWidth="1"/>
    <col min="4862" max="4877" width="4.42578125" style="27" customWidth="1"/>
    <col min="4878" max="4878" width="6.42578125" style="27" customWidth="1"/>
    <col min="4879" max="4884" width="4.42578125" style="27" customWidth="1"/>
    <col min="4885" max="4886" width="8.7109375" style="27"/>
    <col min="4887" max="4887" width="6.28515625" style="27" customWidth="1"/>
    <col min="4888" max="4888" width="2" style="27" customWidth="1"/>
    <col min="4889" max="4889" width="6.140625" style="27" customWidth="1"/>
    <col min="4890" max="5114" width="8.7109375" style="27"/>
    <col min="5115" max="5115" width="5.140625" style="27" customWidth="1"/>
    <col min="5116" max="5116" width="15.28515625" style="27" customWidth="1"/>
    <col min="5117" max="5117" width="5" style="27" customWidth="1"/>
    <col min="5118" max="5133" width="4.42578125" style="27" customWidth="1"/>
    <col min="5134" max="5134" width="6.42578125" style="27" customWidth="1"/>
    <col min="5135" max="5140" width="4.42578125" style="27" customWidth="1"/>
    <col min="5141" max="5142" width="8.7109375" style="27"/>
    <col min="5143" max="5143" width="6.28515625" style="27" customWidth="1"/>
    <col min="5144" max="5144" width="2" style="27" customWidth="1"/>
    <col min="5145" max="5145" width="6.140625" style="27" customWidth="1"/>
    <col min="5146" max="5370" width="8.7109375" style="27"/>
    <col min="5371" max="5371" width="5.140625" style="27" customWidth="1"/>
    <col min="5372" max="5372" width="15.28515625" style="27" customWidth="1"/>
    <col min="5373" max="5373" width="5" style="27" customWidth="1"/>
    <col min="5374" max="5389" width="4.42578125" style="27" customWidth="1"/>
    <col min="5390" max="5390" width="6.42578125" style="27" customWidth="1"/>
    <col min="5391" max="5396" width="4.42578125" style="27" customWidth="1"/>
    <col min="5397" max="5398" width="8.7109375" style="27"/>
    <col min="5399" max="5399" width="6.28515625" style="27" customWidth="1"/>
    <col min="5400" max="5400" width="2" style="27" customWidth="1"/>
    <col min="5401" max="5401" width="6.140625" style="27" customWidth="1"/>
    <col min="5402" max="5626" width="8.7109375" style="27"/>
    <col min="5627" max="5627" width="5.140625" style="27" customWidth="1"/>
    <col min="5628" max="5628" width="15.28515625" style="27" customWidth="1"/>
    <col min="5629" max="5629" width="5" style="27" customWidth="1"/>
    <col min="5630" max="5645" width="4.42578125" style="27" customWidth="1"/>
    <col min="5646" max="5646" width="6.42578125" style="27" customWidth="1"/>
    <col min="5647" max="5652" width="4.42578125" style="27" customWidth="1"/>
    <col min="5653" max="5654" width="8.7109375" style="27"/>
    <col min="5655" max="5655" width="6.28515625" style="27" customWidth="1"/>
    <col min="5656" max="5656" width="2" style="27" customWidth="1"/>
    <col min="5657" max="5657" width="6.140625" style="27" customWidth="1"/>
    <col min="5658" max="5882" width="8.7109375" style="27"/>
    <col min="5883" max="5883" width="5.140625" style="27" customWidth="1"/>
    <col min="5884" max="5884" width="15.28515625" style="27" customWidth="1"/>
    <col min="5885" max="5885" width="5" style="27" customWidth="1"/>
    <col min="5886" max="5901" width="4.42578125" style="27" customWidth="1"/>
    <col min="5902" max="5902" width="6.42578125" style="27" customWidth="1"/>
    <col min="5903" max="5908" width="4.42578125" style="27" customWidth="1"/>
    <col min="5909" max="5910" width="8.7109375" style="27"/>
    <col min="5911" max="5911" width="6.28515625" style="27" customWidth="1"/>
    <col min="5912" max="5912" width="2" style="27" customWidth="1"/>
    <col min="5913" max="5913" width="6.140625" style="27" customWidth="1"/>
    <col min="5914" max="6138" width="8.7109375" style="27"/>
    <col min="6139" max="6139" width="5.140625" style="27" customWidth="1"/>
    <col min="6140" max="6140" width="15.28515625" style="27" customWidth="1"/>
    <col min="6141" max="6141" width="5" style="27" customWidth="1"/>
    <col min="6142" max="6157" width="4.42578125" style="27" customWidth="1"/>
    <col min="6158" max="6158" width="6.42578125" style="27" customWidth="1"/>
    <col min="6159" max="6164" width="4.42578125" style="27" customWidth="1"/>
    <col min="6165" max="6166" width="8.7109375" style="27"/>
    <col min="6167" max="6167" width="6.28515625" style="27" customWidth="1"/>
    <col min="6168" max="6168" width="2" style="27" customWidth="1"/>
    <col min="6169" max="6169" width="6.140625" style="27" customWidth="1"/>
    <col min="6170" max="6394" width="8.7109375" style="27"/>
    <col min="6395" max="6395" width="5.140625" style="27" customWidth="1"/>
    <col min="6396" max="6396" width="15.28515625" style="27" customWidth="1"/>
    <col min="6397" max="6397" width="5" style="27" customWidth="1"/>
    <col min="6398" max="6413" width="4.42578125" style="27" customWidth="1"/>
    <col min="6414" max="6414" width="6.42578125" style="27" customWidth="1"/>
    <col min="6415" max="6420" width="4.42578125" style="27" customWidth="1"/>
    <col min="6421" max="6422" width="8.7109375" style="27"/>
    <col min="6423" max="6423" width="6.28515625" style="27" customWidth="1"/>
    <col min="6424" max="6424" width="2" style="27" customWidth="1"/>
    <col min="6425" max="6425" width="6.140625" style="27" customWidth="1"/>
    <col min="6426" max="6650" width="8.7109375" style="27"/>
    <col min="6651" max="6651" width="5.140625" style="27" customWidth="1"/>
    <col min="6652" max="6652" width="15.28515625" style="27" customWidth="1"/>
    <col min="6653" max="6653" width="5" style="27" customWidth="1"/>
    <col min="6654" max="6669" width="4.42578125" style="27" customWidth="1"/>
    <col min="6670" max="6670" width="6.42578125" style="27" customWidth="1"/>
    <col min="6671" max="6676" width="4.42578125" style="27" customWidth="1"/>
    <col min="6677" max="6678" width="8.7109375" style="27"/>
    <col min="6679" max="6679" width="6.28515625" style="27" customWidth="1"/>
    <col min="6680" max="6680" width="2" style="27" customWidth="1"/>
    <col min="6681" max="6681" width="6.140625" style="27" customWidth="1"/>
    <col min="6682" max="6906" width="8.7109375" style="27"/>
    <col min="6907" max="6907" width="5.140625" style="27" customWidth="1"/>
    <col min="6908" max="6908" width="15.28515625" style="27" customWidth="1"/>
    <col min="6909" max="6909" width="5" style="27" customWidth="1"/>
    <col min="6910" max="6925" width="4.42578125" style="27" customWidth="1"/>
    <col min="6926" max="6926" width="6.42578125" style="27" customWidth="1"/>
    <col min="6927" max="6932" width="4.42578125" style="27" customWidth="1"/>
    <col min="6933" max="6934" width="8.7109375" style="27"/>
    <col min="6935" max="6935" width="6.28515625" style="27" customWidth="1"/>
    <col min="6936" max="6936" width="2" style="27" customWidth="1"/>
    <col min="6937" max="6937" width="6.140625" style="27" customWidth="1"/>
    <col min="6938" max="7162" width="8.7109375" style="27"/>
    <col min="7163" max="7163" width="5.140625" style="27" customWidth="1"/>
    <col min="7164" max="7164" width="15.28515625" style="27" customWidth="1"/>
    <col min="7165" max="7165" width="5" style="27" customWidth="1"/>
    <col min="7166" max="7181" width="4.42578125" style="27" customWidth="1"/>
    <col min="7182" max="7182" width="6.42578125" style="27" customWidth="1"/>
    <col min="7183" max="7188" width="4.42578125" style="27" customWidth="1"/>
    <col min="7189" max="7190" width="8.7109375" style="27"/>
    <col min="7191" max="7191" width="6.28515625" style="27" customWidth="1"/>
    <col min="7192" max="7192" width="2" style="27" customWidth="1"/>
    <col min="7193" max="7193" width="6.140625" style="27" customWidth="1"/>
    <col min="7194" max="7418" width="8.7109375" style="27"/>
    <col min="7419" max="7419" width="5.140625" style="27" customWidth="1"/>
    <col min="7420" max="7420" width="15.28515625" style="27" customWidth="1"/>
    <col min="7421" max="7421" width="5" style="27" customWidth="1"/>
    <col min="7422" max="7437" width="4.42578125" style="27" customWidth="1"/>
    <col min="7438" max="7438" width="6.42578125" style="27" customWidth="1"/>
    <col min="7439" max="7444" width="4.42578125" style="27" customWidth="1"/>
    <col min="7445" max="7446" width="8.7109375" style="27"/>
    <col min="7447" max="7447" width="6.28515625" style="27" customWidth="1"/>
    <col min="7448" max="7448" width="2" style="27" customWidth="1"/>
    <col min="7449" max="7449" width="6.140625" style="27" customWidth="1"/>
    <col min="7450" max="7674" width="8.7109375" style="27"/>
    <col min="7675" max="7675" width="5.140625" style="27" customWidth="1"/>
    <col min="7676" max="7676" width="15.28515625" style="27" customWidth="1"/>
    <col min="7677" max="7677" width="5" style="27" customWidth="1"/>
    <col min="7678" max="7693" width="4.42578125" style="27" customWidth="1"/>
    <col min="7694" max="7694" width="6.42578125" style="27" customWidth="1"/>
    <col min="7695" max="7700" width="4.42578125" style="27" customWidth="1"/>
    <col min="7701" max="7702" width="8.7109375" style="27"/>
    <col min="7703" max="7703" width="6.28515625" style="27" customWidth="1"/>
    <col min="7704" max="7704" width="2" style="27" customWidth="1"/>
    <col min="7705" max="7705" width="6.140625" style="27" customWidth="1"/>
    <col min="7706" max="7930" width="8.7109375" style="27"/>
    <col min="7931" max="7931" width="5.140625" style="27" customWidth="1"/>
    <col min="7932" max="7932" width="15.28515625" style="27" customWidth="1"/>
    <col min="7933" max="7933" width="5" style="27" customWidth="1"/>
    <col min="7934" max="7949" width="4.42578125" style="27" customWidth="1"/>
    <col min="7950" max="7950" width="6.42578125" style="27" customWidth="1"/>
    <col min="7951" max="7956" width="4.42578125" style="27" customWidth="1"/>
    <col min="7957" max="7958" width="8.7109375" style="27"/>
    <col min="7959" max="7959" width="6.28515625" style="27" customWidth="1"/>
    <col min="7960" max="7960" width="2" style="27" customWidth="1"/>
    <col min="7961" max="7961" width="6.140625" style="27" customWidth="1"/>
    <col min="7962" max="8186" width="8.7109375" style="27"/>
    <col min="8187" max="8187" width="5.140625" style="27" customWidth="1"/>
    <col min="8188" max="8188" width="15.28515625" style="27" customWidth="1"/>
    <col min="8189" max="8189" width="5" style="27" customWidth="1"/>
    <col min="8190" max="8205" width="4.42578125" style="27" customWidth="1"/>
    <col min="8206" max="8206" width="6.42578125" style="27" customWidth="1"/>
    <col min="8207" max="8212" width="4.42578125" style="27" customWidth="1"/>
    <col min="8213" max="8214" width="8.7109375" style="27"/>
    <col min="8215" max="8215" width="6.28515625" style="27" customWidth="1"/>
    <col min="8216" max="8216" width="2" style="27" customWidth="1"/>
    <col min="8217" max="8217" width="6.140625" style="27" customWidth="1"/>
    <col min="8218" max="8442" width="8.7109375" style="27"/>
    <col min="8443" max="8443" width="5.140625" style="27" customWidth="1"/>
    <col min="8444" max="8444" width="15.28515625" style="27" customWidth="1"/>
    <col min="8445" max="8445" width="5" style="27" customWidth="1"/>
    <col min="8446" max="8461" width="4.42578125" style="27" customWidth="1"/>
    <col min="8462" max="8462" width="6.42578125" style="27" customWidth="1"/>
    <col min="8463" max="8468" width="4.42578125" style="27" customWidth="1"/>
    <col min="8469" max="8470" width="8.7109375" style="27"/>
    <col min="8471" max="8471" width="6.28515625" style="27" customWidth="1"/>
    <col min="8472" max="8472" width="2" style="27" customWidth="1"/>
    <col min="8473" max="8473" width="6.140625" style="27" customWidth="1"/>
    <col min="8474" max="8698" width="8.7109375" style="27"/>
    <col min="8699" max="8699" width="5.140625" style="27" customWidth="1"/>
    <col min="8700" max="8700" width="15.28515625" style="27" customWidth="1"/>
    <col min="8701" max="8701" width="5" style="27" customWidth="1"/>
    <col min="8702" max="8717" width="4.42578125" style="27" customWidth="1"/>
    <col min="8718" max="8718" width="6.42578125" style="27" customWidth="1"/>
    <col min="8719" max="8724" width="4.42578125" style="27" customWidth="1"/>
    <col min="8725" max="8726" width="8.7109375" style="27"/>
    <col min="8727" max="8727" width="6.28515625" style="27" customWidth="1"/>
    <col min="8728" max="8728" width="2" style="27" customWidth="1"/>
    <col min="8729" max="8729" width="6.140625" style="27" customWidth="1"/>
    <col min="8730" max="8954" width="8.7109375" style="27"/>
    <col min="8955" max="8955" width="5.140625" style="27" customWidth="1"/>
    <col min="8956" max="8956" width="15.28515625" style="27" customWidth="1"/>
    <col min="8957" max="8957" width="5" style="27" customWidth="1"/>
    <col min="8958" max="8973" width="4.42578125" style="27" customWidth="1"/>
    <col min="8974" max="8974" width="6.42578125" style="27" customWidth="1"/>
    <col min="8975" max="8980" width="4.42578125" style="27" customWidth="1"/>
    <col min="8981" max="8982" width="8.7109375" style="27"/>
    <col min="8983" max="8983" width="6.28515625" style="27" customWidth="1"/>
    <col min="8984" max="8984" width="2" style="27" customWidth="1"/>
    <col min="8985" max="8985" width="6.140625" style="27" customWidth="1"/>
    <col min="8986" max="9210" width="8.7109375" style="27"/>
    <col min="9211" max="9211" width="5.140625" style="27" customWidth="1"/>
    <col min="9212" max="9212" width="15.28515625" style="27" customWidth="1"/>
    <col min="9213" max="9213" width="5" style="27" customWidth="1"/>
    <col min="9214" max="9229" width="4.42578125" style="27" customWidth="1"/>
    <col min="9230" max="9230" width="6.42578125" style="27" customWidth="1"/>
    <col min="9231" max="9236" width="4.42578125" style="27" customWidth="1"/>
    <col min="9237" max="9238" width="8.7109375" style="27"/>
    <col min="9239" max="9239" width="6.28515625" style="27" customWidth="1"/>
    <col min="9240" max="9240" width="2" style="27" customWidth="1"/>
    <col min="9241" max="9241" width="6.140625" style="27" customWidth="1"/>
    <col min="9242" max="9466" width="8.7109375" style="27"/>
    <col min="9467" max="9467" width="5.140625" style="27" customWidth="1"/>
    <col min="9468" max="9468" width="15.28515625" style="27" customWidth="1"/>
    <col min="9469" max="9469" width="5" style="27" customWidth="1"/>
    <col min="9470" max="9485" width="4.42578125" style="27" customWidth="1"/>
    <col min="9486" max="9486" width="6.42578125" style="27" customWidth="1"/>
    <col min="9487" max="9492" width="4.42578125" style="27" customWidth="1"/>
    <col min="9493" max="9494" width="8.7109375" style="27"/>
    <col min="9495" max="9495" width="6.28515625" style="27" customWidth="1"/>
    <col min="9496" max="9496" width="2" style="27" customWidth="1"/>
    <col min="9497" max="9497" width="6.140625" style="27" customWidth="1"/>
    <col min="9498" max="9722" width="8.7109375" style="27"/>
    <col min="9723" max="9723" width="5.140625" style="27" customWidth="1"/>
    <col min="9724" max="9724" width="15.28515625" style="27" customWidth="1"/>
    <col min="9725" max="9725" width="5" style="27" customWidth="1"/>
    <col min="9726" max="9741" width="4.42578125" style="27" customWidth="1"/>
    <col min="9742" max="9742" width="6.42578125" style="27" customWidth="1"/>
    <col min="9743" max="9748" width="4.42578125" style="27" customWidth="1"/>
    <col min="9749" max="9750" width="8.7109375" style="27"/>
    <col min="9751" max="9751" width="6.28515625" style="27" customWidth="1"/>
    <col min="9752" max="9752" width="2" style="27" customWidth="1"/>
    <col min="9753" max="9753" width="6.140625" style="27" customWidth="1"/>
    <col min="9754" max="9978" width="8.7109375" style="27"/>
    <col min="9979" max="9979" width="5.140625" style="27" customWidth="1"/>
    <col min="9980" max="9980" width="15.28515625" style="27" customWidth="1"/>
    <col min="9981" max="9981" width="5" style="27" customWidth="1"/>
    <col min="9982" max="9997" width="4.42578125" style="27" customWidth="1"/>
    <col min="9998" max="9998" width="6.42578125" style="27" customWidth="1"/>
    <col min="9999" max="10004" width="4.42578125" style="27" customWidth="1"/>
    <col min="10005" max="10006" width="8.7109375" style="27"/>
    <col min="10007" max="10007" width="6.28515625" style="27" customWidth="1"/>
    <col min="10008" max="10008" width="2" style="27" customWidth="1"/>
    <col min="10009" max="10009" width="6.140625" style="27" customWidth="1"/>
    <col min="10010" max="10234" width="8.7109375" style="27"/>
    <col min="10235" max="10235" width="5.140625" style="27" customWidth="1"/>
    <col min="10236" max="10236" width="15.28515625" style="27" customWidth="1"/>
    <col min="10237" max="10237" width="5" style="27" customWidth="1"/>
    <col min="10238" max="10253" width="4.42578125" style="27" customWidth="1"/>
    <col min="10254" max="10254" width="6.42578125" style="27" customWidth="1"/>
    <col min="10255" max="10260" width="4.42578125" style="27" customWidth="1"/>
    <col min="10261" max="10262" width="8.7109375" style="27"/>
    <col min="10263" max="10263" width="6.28515625" style="27" customWidth="1"/>
    <col min="10264" max="10264" width="2" style="27" customWidth="1"/>
    <col min="10265" max="10265" width="6.140625" style="27" customWidth="1"/>
    <col min="10266" max="10490" width="8.7109375" style="27"/>
    <col min="10491" max="10491" width="5.140625" style="27" customWidth="1"/>
    <col min="10492" max="10492" width="15.28515625" style="27" customWidth="1"/>
    <col min="10493" max="10493" width="5" style="27" customWidth="1"/>
    <col min="10494" max="10509" width="4.42578125" style="27" customWidth="1"/>
    <col min="10510" max="10510" width="6.42578125" style="27" customWidth="1"/>
    <col min="10511" max="10516" width="4.42578125" style="27" customWidth="1"/>
    <col min="10517" max="10518" width="8.7109375" style="27"/>
    <col min="10519" max="10519" width="6.28515625" style="27" customWidth="1"/>
    <col min="10520" max="10520" width="2" style="27" customWidth="1"/>
    <col min="10521" max="10521" width="6.140625" style="27" customWidth="1"/>
    <col min="10522" max="10746" width="8.7109375" style="27"/>
    <col min="10747" max="10747" width="5.140625" style="27" customWidth="1"/>
    <col min="10748" max="10748" width="15.28515625" style="27" customWidth="1"/>
    <col min="10749" max="10749" width="5" style="27" customWidth="1"/>
    <col min="10750" max="10765" width="4.42578125" style="27" customWidth="1"/>
    <col min="10766" max="10766" width="6.42578125" style="27" customWidth="1"/>
    <col min="10767" max="10772" width="4.42578125" style="27" customWidth="1"/>
    <col min="10773" max="10774" width="8.7109375" style="27"/>
    <col min="10775" max="10775" width="6.28515625" style="27" customWidth="1"/>
    <col min="10776" max="10776" width="2" style="27" customWidth="1"/>
    <col min="10777" max="10777" width="6.140625" style="27" customWidth="1"/>
    <col min="10778" max="11002" width="8.7109375" style="27"/>
    <col min="11003" max="11003" width="5.140625" style="27" customWidth="1"/>
    <col min="11004" max="11004" width="15.28515625" style="27" customWidth="1"/>
    <col min="11005" max="11005" width="5" style="27" customWidth="1"/>
    <col min="11006" max="11021" width="4.42578125" style="27" customWidth="1"/>
    <col min="11022" max="11022" width="6.42578125" style="27" customWidth="1"/>
    <col min="11023" max="11028" width="4.42578125" style="27" customWidth="1"/>
    <col min="11029" max="11030" width="8.7109375" style="27"/>
    <col min="11031" max="11031" width="6.28515625" style="27" customWidth="1"/>
    <col min="11032" max="11032" width="2" style="27" customWidth="1"/>
    <col min="11033" max="11033" width="6.140625" style="27" customWidth="1"/>
    <col min="11034" max="11258" width="8.7109375" style="27"/>
    <col min="11259" max="11259" width="5.140625" style="27" customWidth="1"/>
    <col min="11260" max="11260" width="15.28515625" style="27" customWidth="1"/>
    <col min="11261" max="11261" width="5" style="27" customWidth="1"/>
    <col min="11262" max="11277" width="4.42578125" style="27" customWidth="1"/>
    <col min="11278" max="11278" width="6.42578125" style="27" customWidth="1"/>
    <col min="11279" max="11284" width="4.42578125" style="27" customWidth="1"/>
    <col min="11285" max="11286" width="8.7109375" style="27"/>
    <col min="11287" max="11287" width="6.28515625" style="27" customWidth="1"/>
    <col min="11288" max="11288" width="2" style="27" customWidth="1"/>
    <col min="11289" max="11289" width="6.140625" style="27" customWidth="1"/>
    <col min="11290" max="11514" width="8.7109375" style="27"/>
    <col min="11515" max="11515" width="5.140625" style="27" customWidth="1"/>
    <col min="11516" max="11516" width="15.28515625" style="27" customWidth="1"/>
    <col min="11517" max="11517" width="5" style="27" customWidth="1"/>
    <col min="11518" max="11533" width="4.42578125" style="27" customWidth="1"/>
    <col min="11534" max="11534" width="6.42578125" style="27" customWidth="1"/>
    <col min="11535" max="11540" width="4.42578125" style="27" customWidth="1"/>
    <col min="11541" max="11542" width="8.7109375" style="27"/>
    <col min="11543" max="11543" width="6.28515625" style="27" customWidth="1"/>
    <col min="11544" max="11544" width="2" style="27" customWidth="1"/>
    <col min="11545" max="11545" width="6.140625" style="27" customWidth="1"/>
    <col min="11546" max="11770" width="8.7109375" style="27"/>
    <col min="11771" max="11771" width="5.140625" style="27" customWidth="1"/>
    <col min="11772" max="11772" width="15.28515625" style="27" customWidth="1"/>
    <col min="11773" max="11773" width="5" style="27" customWidth="1"/>
    <col min="11774" max="11789" width="4.42578125" style="27" customWidth="1"/>
    <col min="11790" max="11790" width="6.42578125" style="27" customWidth="1"/>
    <col min="11791" max="11796" width="4.42578125" style="27" customWidth="1"/>
    <col min="11797" max="11798" width="8.7109375" style="27"/>
    <col min="11799" max="11799" width="6.28515625" style="27" customWidth="1"/>
    <col min="11800" max="11800" width="2" style="27" customWidth="1"/>
    <col min="11801" max="11801" width="6.140625" style="27" customWidth="1"/>
    <col min="11802" max="12026" width="8.7109375" style="27"/>
    <col min="12027" max="12027" width="5.140625" style="27" customWidth="1"/>
    <col min="12028" max="12028" width="15.28515625" style="27" customWidth="1"/>
    <col min="12029" max="12029" width="5" style="27" customWidth="1"/>
    <col min="12030" max="12045" width="4.42578125" style="27" customWidth="1"/>
    <col min="12046" max="12046" width="6.42578125" style="27" customWidth="1"/>
    <col min="12047" max="12052" width="4.42578125" style="27" customWidth="1"/>
    <col min="12053" max="12054" width="8.7109375" style="27"/>
    <col min="12055" max="12055" width="6.28515625" style="27" customWidth="1"/>
    <col min="12056" max="12056" width="2" style="27" customWidth="1"/>
    <col min="12057" max="12057" width="6.140625" style="27" customWidth="1"/>
    <col min="12058" max="12282" width="8.7109375" style="27"/>
    <col min="12283" max="12283" width="5.140625" style="27" customWidth="1"/>
    <col min="12284" max="12284" width="15.28515625" style="27" customWidth="1"/>
    <col min="12285" max="12285" width="5" style="27" customWidth="1"/>
    <col min="12286" max="12301" width="4.42578125" style="27" customWidth="1"/>
    <col min="12302" max="12302" width="6.42578125" style="27" customWidth="1"/>
    <col min="12303" max="12308" width="4.42578125" style="27" customWidth="1"/>
    <col min="12309" max="12310" width="8.7109375" style="27"/>
    <col min="12311" max="12311" width="6.28515625" style="27" customWidth="1"/>
    <col min="12312" max="12312" width="2" style="27" customWidth="1"/>
    <col min="12313" max="12313" width="6.140625" style="27" customWidth="1"/>
    <col min="12314" max="12538" width="8.7109375" style="27"/>
    <col min="12539" max="12539" width="5.140625" style="27" customWidth="1"/>
    <col min="12540" max="12540" width="15.28515625" style="27" customWidth="1"/>
    <col min="12541" max="12541" width="5" style="27" customWidth="1"/>
    <col min="12542" max="12557" width="4.42578125" style="27" customWidth="1"/>
    <col min="12558" max="12558" width="6.42578125" style="27" customWidth="1"/>
    <col min="12559" max="12564" width="4.42578125" style="27" customWidth="1"/>
    <col min="12565" max="12566" width="8.7109375" style="27"/>
    <col min="12567" max="12567" width="6.28515625" style="27" customWidth="1"/>
    <col min="12568" max="12568" width="2" style="27" customWidth="1"/>
    <col min="12569" max="12569" width="6.140625" style="27" customWidth="1"/>
    <col min="12570" max="12794" width="8.7109375" style="27"/>
    <col min="12795" max="12795" width="5.140625" style="27" customWidth="1"/>
    <col min="12796" max="12796" width="15.28515625" style="27" customWidth="1"/>
    <col min="12797" max="12797" width="5" style="27" customWidth="1"/>
    <col min="12798" max="12813" width="4.42578125" style="27" customWidth="1"/>
    <col min="12814" max="12814" width="6.42578125" style="27" customWidth="1"/>
    <col min="12815" max="12820" width="4.42578125" style="27" customWidth="1"/>
    <col min="12821" max="12822" width="8.7109375" style="27"/>
    <col min="12823" max="12823" width="6.28515625" style="27" customWidth="1"/>
    <col min="12824" max="12824" width="2" style="27" customWidth="1"/>
    <col min="12825" max="12825" width="6.140625" style="27" customWidth="1"/>
    <col min="12826" max="13050" width="8.7109375" style="27"/>
    <col min="13051" max="13051" width="5.140625" style="27" customWidth="1"/>
    <col min="13052" max="13052" width="15.28515625" style="27" customWidth="1"/>
    <col min="13053" max="13053" width="5" style="27" customWidth="1"/>
    <col min="13054" max="13069" width="4.42578125" style="27" customWidth="1"/>
    <col min="13070" max="13070" width="6.42578125" style="27" customWidth="1"/>
    <col min="13071" max="13076" width="4.42578125" style="27" customWidth="1"/>
    <col min="13077" max="13078" width="8.7109375" style="27"/>
    <col min="13079" max="13079" width="6.28515625" style="27" customWidth="1"/>
    <col min="13080" max="13080" width="2" style="27" customWidth="1"/>
    <col min="13081" max="13081" width="6.140625" style="27" customWidth="1"/>
    <col min="13082" max="13306" width="8.7109375" style="27"/>
    <col min="13307" max="13307" width="5.140625" style="27" customWidth="1"/>
    <col min="13308" max="13308" width="15.28515625" style="27" customWidth="1"/>
    <col min="13309" max="13309" width="5" style="27" customWidth="1"/>
    <col min="13310" max="13325" width="4.42578125" style="27" customWidth="1"/>
    <col min="13326" max="13326" width="6.42578125" style="27" customWidth="1"/>
    <col min="13327" max="13332" width="4.42578125" style="27" customWidth="1"/>
    <col min="13333" max="13334" width="8.7109375" style="27"/>
    <col min="13335" max="13335" width="6.28515625" style="27" customWidth="1"/>
    <col min="13336" max="13336" width="2" style="27" customWidth="1"/>
    <col min="13337" max="13337" width="6.140625" style="27" customWidth="1"/>
    <col min="13338" max="13562" width="8.7109375" style="27"/>
    <col min="13563" max="13563" width="5.140625" style="27" customWidth="1"/>
    <col min="13564" max="13564" width="15.28515625" style="27" customWidth="1"/>
    <col min="13565" max="13565" width="5" style="27" customWidth="1"/>
    <col min="13566" max="13581" width="4.42578125" style="27" customWidth="1"/>
    <col min="13582" max="13582" width="6.42578125" style="27" customWidth="1"/>
    <col min="13583" max="13588" width="4.42578125" style="27" customWidth="1"/>
    <col min="13589" max="13590" width="8.7109375" style="27"/>
    <col min="13591" max="13591" width="6.28515625" style="27" customWidth="1"/>
    <col min="13592" max="13592" width="2" style="27" customWidth="1"/>
    <col min="13593" max="13593" width="6.140625" style="27" customWidth="1"/>
    <col min="13594" max="13818" width="8.7109375" style="27"/>
    <col min="13819" max="13819" width="5.140625" style="27" customWidth="1"/>
    <col min="13820" max="13820" width="15.28515625" style="27" customWidth="1"/>
    <col min="13821" max="13821" width="5" style="27" customWidth="1"/>
    <col min="13822" max="13837" width="4.42578125" style="27" customWidth="1"/>
    <col min="13838" max="13838" width="6.42578125" style="27" customWidth="1"/>
    <col min="13839" max="13844" width="4.42578125" style="27" customWidth="1"/>
    <col min="13845" max="13846" width="8.7109375" style="27"/>
    <col min="13847" max="13847" width="6.28515625" style="27" customWidth="1"/>
    <col min="13848" max="13848" width="2" style="27" customWidth="1"/>
    <col min="13849" max="13849" width="6.140625" style="27" customWidth="1"/>
    <col min="13850" max="14074" width="8.7109375" style="27"/>
    <col min="14075" max="14075" width="5.140625" style="27" customWidth="1"/>
    <col min="14076" max="14076" width="15.28515625" style="27" customWidth="1"/>
    <col min="14077" max="14077" width="5" style="27" customWidth="1"/>
    <col min="14078" max="14093" width="4.42578125" style="27" customWidth="1"/>
    <col min="14094" max="14094" width="6.42578125" style="27" customWidth="1"/>
    <col min="14095" max="14100" width="4.42578125" style="27" customWidth="1"/>
    <col min="14101" max="14102" width="8.7109375" style="27"/>
    <col min="14103" max="14103" width="6.28515625" style="27" customWidth="1"/>
    <col min="14104" max="14104" width="2" style="27" customWidth="1"/>
    <col min="14105" max="14105" width="6.140625" style="27" customWidth="1"/>
    <col min="14106" max="14330" width="8.7109375" style="27"/>
    <col min="14331" max="14331" width="5.140625" style="27" customWidth="1"/>
    <col min="14332" max="14332" width="15.28515625" style="27" customWidth="1"/>
    <col min="14333" max="14333" width="5" style="27" customWidth="1"/>
    <col min="14334" max="14349" width="4.42578125" style="27" customWidth="1"/>
    <col min="14350" max="14350" width="6.42578125" style="27" customWidth="1"/>
    <col min="14351" max="14356" width="4.42578125" style="27" customWidth="1"/>
    <col min="14357" max="14358" width="8.7109375" style="27"/>
    <col min="14359" max="14359" width="6.28515625" style="27" customWidth="1"/>
    <col min="14360" max="14360" width="2" style="27" customWidth="1"/>
    <col min="14361" max="14361" width="6.140625" style="27" customWidth="1"/>
    <col min="14362" max="14586" width="8.7109375" style="27"/>
    <col min="14587" max="14587" width="5.140625" style="27" customWidth="1"/>
    <col min="14588" max="14588" width="15.28515625" style="27" customWidth="1"/>
    <col min="14589" max="14589" width="5" style="27" customWidth="1"/>
    <col min="14590" max="14605" width="4.42578125" style="27" customWidth="1"/>
    <col min="14606" max="14606" width="6.42578125" style="27" customWidth="1"/>
    <col min="14607" max="14612" width="4.42578125" style="27" customWidth="1"/>
    <col min="14613" max="14614" width="8.7109375" style="27"/>
    <col min="14615" max="14615" width="6.28515625" style="27" customWidth="1"/>
    <col min="14616" max="14616" width="2" style="27" customWidth="1"/>
    <col min="14617" max="14617" width="6.140625" style="27" customWidth="1"/>
    <col min="14618" max="14842" width="8.7109375" style="27"/>
    <col min="14843" max="14843" width="5.140625" style="27" customWidth="1"/>
    <col min="14844" max="14844" width="15.28515625" style="27" customWidth="1"/>
    <col min="14845" max="14845" width="5" style="27" customWidth="1"/>
    <col min="14846" max="14861" width="4.42578125" style="27" customWidth="1"/>
    <col min="14862" max="14862" width="6.42578125" style="27" customWidth="1"/>
    <col min="14863" max="14868" width="4.42578125" style="27" customWidth="1"/>
    <col min="14869" max="14870" width="8.7109375" style="27"/>
    <col min="14871" max="14871" width="6.28515625" style="27" customWidth="1"/>
    <col min="14872" max="14872" width="2" style="27" customWidth="1"/>
    <col min="14873" max="14873" width="6.140625" style="27" customWidth="1"/>
    <col min="14874" max="15098" width="8.7109375" style="27"/>
    <col min="15099" max="15099" width="5.140625" style="27" customWidth="1"/>
    <col min="15100" max="15100" width="15.28515625" style="27" customWidth="1"/>
    <col min="15101" max="15101" width="5" style="27" customWidth="1"/>
    <col min="15102" max="15117" width="4.42578125" style="27" customWidth="1"/>
    <col min="15118" max="15118" width="6.42578125" style="27" customWidth="1"/>
    <col min="15119" max="15124" width="4.42578125" style="27" customWidth="1"/>
    <col min="15125" max="15126" width="8.7109375" style="27"/>
    <col min="15127" max="15127" width="6.28515625" style="27" customWidth="1"/>
    <col min="15128" max="15128" width="2" style="27" customWidth="1"/>
    <col min="15129" max="15129" width="6.140625" style="27" customWidth="1"/>
    <col min="15130" max="15354" width="8.7109375" style="27"/>
    <col min="15355" max="15355" width="5.140625" style="27" customWidth="1"/>
    <col min="15356" max="15356" width="15.28515625" style="27" customWidth="1"/>
    <col min="15357" max="15357" width="5" style="27" customWidth="1"/>
    <col min="15358" max="15373" width="4.42578125" style="27" customWidth="1"/>
    <col min="15374" max="15374" width="6.42578125" style="27" customWidth="1"/>
    <col min="15375" max="15380" width="4.42578125" style="27" customWidth="1"/>
    <col min="15381" max="15382" width="8.7109375" style="27"/>
    <col min="15383" max="15383" width="6.28515625" style="27" customWidth="1"/>
    <col min="15384" max="15384" width="2" style="27" customWidth="1"/>
    <col min="15385" max="15385" width="6.140625" style="27" customWidth="1"/>
    <col min="15386" max="15610" width="8.7109375" style="27"/>
    <col min="15611" max="15611" width="5.140625" style="27" customWidth="1"/>
    <col min="15612" max="15612" width="15.28515625" style="27" customWidth="1"/>
    <col min="15613" max="15613" width="5" style="27" customWidth="1"/>
    <col min="15614" max="15629" width="4.42578125" style="27" customWidth="1"/>
    <col min="15630" max="15630" width="6.42578125" style="27" customWidth="1"/>
    <col min="15631" max="15636" width="4.42578125" style="27" customWidth="1"/>
    <col min="15637" max="15638" width="8.7109375" style="27"/>
    <col min="15639" max="15639" width="6.28515625" style="27" customWidth="1"/>
    <col min="15640" max="15640" width="2" style="27" customWidth="1"/>
    <col min="15641" max="15641" width="6.140625" style="27" customWidth="1"/>
    <col min="15642" max="15866" width="8.7109375" style="27"/>
    <col min="15867" max="15867" width="5.140625" style="27" customWidth="1"/>
    <col min="15868" max="15868" width="15.28515625" style="27" customWidth="1"/>
    <col min="15869" max="15869" width="5" style="27" customWidth="1"/>
    <col min="15870" max="15885" width="4.42578125" style="27" customWidth="1"/>
    <col min="15886" max="15886" width="6.42578125" style="27" customWidth="1"/>
    <col min="15887" max="15892" width="4.42578125" style="27" customWidth="1"/>
    <col min="15893" max="15894" width="8.7109375" style="27"/>
    <col min="15895" max="15895" width="6.28515625" style="27" customWidth="1"/>
    <col min="15896" max="15896" width="2" style="27" customWidth="1"/>
    <col min="15897" max="15897" width="6.140625" style="27" customWidth="1"/>
    <col min="15898" max="16122" width="8.7109375" style="27"/>
    <col min="16123" max="16123" width="5.140625" style="27" customWidth="1"/>
    <col min="16124" max="16124" width="15.28515625" style="27" customWidth="1"/>
    <col min="16125" max="16125" width="5" style="27" customWidth="1"/>
    <col min="16126" max="16141" width="4.42578125" style="27" customWidth="1"/>
    <col min="16142" max="16142" width="6.42578125" style="27" customWidth="1"/>
    <col min="16143" max="16148" width="4.42578125" style="27" customWidth="1"/>
    <col min="16149" max="16150" width="8.7109375" style="27"/>
    <col min="16151" max="16151" width="6.28515625" style="27" customWidth="1"/>
    <col min="16152" max="16152" width="2" style="27" customWidth="1"/>
    <col min="16153" max="16153" width="6.140625" style="27" customWidth="1"/>
    <col min="16154" max="16384" width="8.7109375" style="27"/>
  </cols>
  <sheetData>
    <row r="1" spans="1:26" ht="18" customHeight="1" x14ac:dyDescent="0.25">
      <c r="A1" s="157" t="s">
        <v>111</v>
      </c>
      <c r="B1" s="158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49" t="s">
        <v>60</v>
      </c>
      <c r="S1" s="150"/>
      <c r="T1" s="151"/>
      <c r="U1" s="155" t="s">
        <v>57</v>
      </c>
      <c r="V1" s="150" t="s">
        <v>56</v>
      </c>
      <c r="W1" s="150" t="s">
        <v>55</v>
      </c>
      <c r="X1" s="150"/>
      <c r="Y1" s="150"/>
      <c r="Z1" s="151"/>
    </row>
    <row r="2" spans="1:26" ht="27.75" customHeight="1" thickBot="1" x14ac:dyDescent="0.3">
      <c r="A2" s="159"/>
      <c r="B2" s="160"/>
      <c r="C2" s="154" t="str">
        <f>B3</f>
        <v>7.ZŠ A</v>
      </c>
      <c r="D2" s="152"/>
      <c r="E2" s="153"/>
      <c r="F2" s="154" t="str">
        <f>B4</f>
        <v>VALMEZ B</v>
      </c>
      <c r="G2" s="152"/>
      <c r="H2" s="153"/>
      <c r="I2" s="154" t="str">
        <f>B5</f>
        <v>OSTRAVICE B</v>
      </c>
      <c r="J2" s="152"/>
      <c r="K2" s="153"/>
      <c r="L2" s="154" t="str">
        <f>B6</f>
        <v>RED VOLLEY B</v>
      </c>
      <c r="M2" s="152"/>
      <c r="N2" s="153"/>
      <c r="O2" s="154" t="str">
        <f>B7</f>
        <v>KARVINÁ A</v>
      </c>
      <c r="P2" s="152"/>
      <c r="Q2" s="153"/>
      <c r="R2" s="154" t="str">
        <f>B8</f>
        <v>BÍLOVEC B</v>
      </c>
      <c r="S2" s="152"/>
      <c r="T2" s="153"/>
      <c r="U2" s="156"/>
      <c r="V2" s="152"/>
      <c r="W2" s="152"/>
      <c r="X2" s="152"/>
      <c r="Y2" s="152"/>
      <c r="Z2" s="153"/>
    </row>
    <row r="3" spans="1:26" ht="27.75" customHeight="1" x14ac:dyDescent="0.25">
      <c r="A3" s="67" t="s">
        <v>53</v>
      </c>
      <c r="B3" s="30" t="s">
        <v>110</v>
      </c>
      <c r="C3" s="105"/>
      <c r="D3" s="104"/>
      <c r="E3" s="103"/>
      <c r="F3" s="62">
        <v>2</v>
      </c>
      <c r="G3" s="101" t="s">
        <v>46</v>
      </c>
      <c r="H3" s="57">
        <v>6</v>
      </c>
      <c r="I3" s="62">
        <v>6</v>
      </c>
      <c r="J3" s="58" t="s">
        <v>46</v>
      </c>
      <c r="K3" s="57">
        <v>8</v>
      </c>
      <c r="L3" s="62">
        <v>6</v>
      </c>
      <c r="M3" s="58" t="s">
        <v>46</v>
      </c>
      <c r="N3" s="57">
        <v>9</v>
      </c>
      <c r="O3" s="62">
        <v>11</v>
      </c>
      <c r="P3" s="58" t="s">
        <v>46</v>
      </c>
      <c r="Q3" s="57">
        <v>7</v>
      </c>
      <c r="R3" s="62">
        <v>2</v>
      </c>
      <c r="S3" s="58" t="s">
        <v>46</v>
      </c>
      <c r="T3" s="57">
        <v>6</v>
      </c>
      <c r="U3" s="102">
        <f t="shared" ref="U3:U8" si="0">SUM(IF(C3&gt;E3,1,0),IF(F3&gt;H3,1,0),IF(I3&gt;K3,1,0),IF(L3&gt;N3,1,0),IF(O3&gt;Q3,1,0),IF(R3&gt;T3,1,0))</f>
        <v>1</v>
      </c>
      <c r="V3" s="59" t="s">
        <v>64</v>
      </c>
      <c r="W3" s="101">
        <f t="shared" ref="W3:W8" si="1">C3+F3+I3+L3+O3+R3</f>
        <v>27</v>
      </c>
      <c r="X3" s="101" t="s">
        <v>46</v>
      </c>
      <c r="Y3" s="101">
        <f t="shared" ref="Y3:Y8" si="2">E3+H3+K3+N3+Q3+T3</f>
        <v>36</v>
      </c>
      <c r="Z3" s="100">
        <f t="shared" ref="Z3:Z8" si="3">W3/Y3</f>
        <v>0.75</v>
      </c>
    </row>
    <row r="4" spans="1:26" ht="27.75" customHeight="1" x14ac:dyDescent="0.25">
      <c r="A4" s="53" t="s">
        <v>51</v>
      </c>
      <c r="B4" s="30" t="s">
        <v>109</v>
      </c>
      <c r="C4" s="52">
        <f>H3</f>
        <v>6</v>
      </c>
      <c r="D4" s="96" t="s">
        <v>46</v>
      </c>
      <c r="E4" s="50">
        <f>F3</f>
        <v>2</v>
      </c>
      <c r="F4" s="99"/>
      <c r="G4" s="98"/>
      <c r="H4" s="97"/>
      <c r="I4" s="46">
        <v>16</v>
      </c>
      <c r="J4" s="90" t="s">
        <v>46</v>
      </c>
      <c r="K4" s="42">
        <v>2</v>
      </c>
      <c r="L4" s="46">
        <v>8</v>
      </c>
      <c r="M4" s="29" t="s">
        <v>46</v>
      </c>
      <c r="N4" s="42">
        <v>5</v>
      </c>
      <c r="O4" s="46">
        <v>16</v>
      </c>
      <c r="P4" s="29" t="s">
        <v>46</v>
      </c>
      <c r="Q4" s="42">
        <v>3</v>
      </c>
      <c r="R4" s="46">
        <v>4</v>
      </c>
      <c r="S4" s="29" t="s">
        <v>46</v>
      </c>
      <c r="T4" s="42">
        <v>5</v>
      </c>
      <c r="U4" s="92">
        <f t="shared" si="0"/>
        <v>4</v>
      </c>
      <c r="V4" s="43" t="s">
        <v>53</v>
      </c>
      <c r="W4" s="90">
        <f t="shared" si="1"/>
        <v>50</v>
      </c>
      <c r="X4" s="90" t="s">
        <v>46</v>
      </c>
      <c r="Y4" s="90">
        <f t="shared" si="2"/>
        <v>17</v>
      </c>
      <c r="Z4" s="89">
        <f t="shared" si="3"/>
        <v>2.9411764705882355</v>
      </c>
    </row>
    <row r="5" spans="1:26" ht="27.75" customHeight="1" x14ac:dyDescent="0.25">
      <c r="A5" s="53" t="s">
        <v>49</v>
      </c>
      <c r="B5" s="30" t="s">
        <v>108</v>
      </c>
      <c r="C5" s="52">
        <f>K3</f>
        <v>8</v>
      </c>
      <c r="D5" s="51" t="s">
        <v>46</v>
      </c>
      <c r="E5" s="50">
        <f>I3</f>
        <v>6</v>
      </c>
      <c r="F5" s="52">
        <f>K4</f>
        <v>2</v>
      </c>
      <c r="G5" s="96" t="s">
        <v>46</v>
      </c>
      <c r="H5" s="50">
        <f>I4</f>
        <v>16</v>
      </c>
      <c r="I5" s="95"/>
      <c r="J5" s="94"/>
      <c r="K5" s="93"/>
      <c r="L5" s="46">
        <v>6</v>
      </c>
      <c r="M5" s="90" t="s">
        <v>46</v>
      </c>
      <c r="N5" s="42">
        <v>10</v>
      </c>
      <c r="O5" s="46">
        <v>16</v>
      </c>
      <c r="P5" s="29" t="s">
        <v>46</v>
      </c>
      <c r="Q5" s="42">
        <v>2</v>
      </c>
      <c r="R5" s="46">
        <v>8</v>
      </c>
      <c r="S5" s="29" t="s">
        <v>46</v>
      </c>
      <c r="T5" s="42">
        <v>14</v>
      </c>
      <c r="U5" s="92">
        <f t="shared" si="0"/>
        <v>2</v>
      </c>
      <c r="V5" s="43" t="s">
        <v>47</v>
      </c>
      <c r="W5" s="90">
        <f t="shared" si="1"/>
        <v>40</v>
      </c>
      <c r="X5" s="90" t="s">
        <v>46</v>
      </c>
      <c r="Y5" s="90">
        <f t="shared" si="2"/>
        <v>48</v>
      </c>
      <c r="Z5" s="89">
        <f t="shared" si="3"/>
        <v>0.83333333333333337</v>
      </c>
    </row>
    <row r="6" spans="1:26" ht="27.75" customHeight="1" x14ac:dyDescent="0.25">
      <c r="A6" s="53" t="s">
        <v>47</v>
      </c>
      <c r="B6" s="30" t="s">
        <v>107</v>
      </c>
      <c r="C6" s="52">
        <f>N3</f>
        <v>9</v>
      </c>
      <c r="D6" s="51" t="s">
        <v>46</v>
      </c>
      <c r="E6" s="50">
        <f>L3</f>
        <v>6</v>
      </c>
      <c r="F6" s="52">
        <f>N4</f>
        <v>5</v>
      </c>
      <c r="G6" s="51" t="s">
        <v>46</v>
      </c>
      <c r="H6" s="50">
        <f>L4</f>
        <v>8</v>
      </c>
      <c r="I6" s="52">
        <f>N5</f>
        <v>10</v>
      </c>
      <c r="J6" s="96" t="s">
        <v>46</v>
      </c>
      <c r="K6" s="50">
        <f>L5</f>
        <v>6</v>
      </c>
      <c r="L6" s="99"/>
      <c r="M6" s="98"/>
      <c r="N6" s="97"/>
      <c r="O6" s="46">
        <v>22</v>
      </c>
      <c r="P6" s="90" t="s">
        <v>46</v>
      </c>
      <c r="Q6" s="42">
        <v>0</v>
      </c>
      <c r="R6" s="46">
        <v>8</v>
      </c>
      <c r="S6" s="29" t="s">
        <v>46</v>
      </c>
      <c r="T6" s="42">
        <v>4</v>
      </c>
      <c r="U6" s="92">
        <f t="shared" si="0"/>
        <v>4</v>
      </c>
      <c r="V6" s="91" t="s">
        <v>51</v>
      </c>
      <c r="W6" s="90">
        <f t="shared" si="1"/>
        <v>54</v>
      </c>
      <c r="X6" s="90" t="s">
        <v>46</v>
      </c>
      <c r="Y6" s="90">
        <f t="shared" si="2"/>
        <v>24</v>
      </c>
      <c r="Z6" s="89">
        <f t="shared" si="3"/>
        <v>2.25</v>
      </c>
    </row>
    <row r="7" spans="1:26" ht="27.75" customHeight="1" x14ac:dyDescent="0.25">
      <c r="A7" s="53" t="s">
        <v>64</v>
      </c>
      <c r="B7" s="30" t="s">
        <v>106</v>
      </c>
      <c r="C7" s="52">
        <f>Q3</f>
        <v>7</v>
      </c>
      <c r="D7" s="51" t="s">
        <v>46</v>
      </c>
      <c r="E7" s="50">
        <f>O3</f>
        <v>11</v>
      </c>
      <c r="F7" s="52">
        <f>Q4</f>
        <v>3</v>
      </c>
      <c r="G7" s="51" t="s">
        <v>46</v>
      </c>
      <c r="H7" s="50">
        <f>O4</f>
        <v>16</v>
      </c>
      <c r="I7" s="52">
        <f>Q5</f>
        <v>2</v>
      </c>
      <c r="J7" s="51" t="s">
        <v>46</v>
      </c>
      <c r="K7" s="50">
        <f>O5</f>
        <v>16</v>
      </c>
      <c r="L7" s="52">
        <f>Q6</f>
        <v>0</v>
      </c>
      <c r="M7" s="96" t="s">
        <v>46</v>
      </c>
      <c r="N7" s="50">
        <f>O6</f>
        <v>22</v>
      </c>
      <c r="O7" s="95"/>
      <c r="P7" s="94"/>
      <c r="Q7" s="93"/>
      <c r="R7" s="46">
        <v>6</v>
      </c>
      <c r="S7" s="90" t="s">
        <v>46</v>
      </c>
      <c r="T7" s="42">
        <v>12</v>
      </c>
      <c r="U7" s="92">
        <f t="shared" si="0"/>
        <v>0</v>
      </c>
      <c r="V7" s="91" t="s">
        <v>60</v>
      </c>
      <c r="W7" s="90">
        <f t="shared" si="1"/>
        <v>18</v>
      </c>
      <c r="X7" s="90" t="s">
        <v>46</v>
      </c>
      <c r="Y7" s="90">
        <f t="shared" si="2"/>
        <v>77</v>
      </c>
      <c r="Z7" s="89">
        <f t="shared" si="3"/>
        <v>0.23376623376623376</v>
      </c>
    </row>
    <row r="8" spans="1:26" ht="27.75" customHeight="1" thickBot="1" x14ac:dyDescent="0.3">
      <c r="A8" s="41" t="s">
        <v>60</v>
      </c>
      <c r="B8" s="30" t="s">
        <v>105</v>
      </c>
      <c r="C8" s="40">
        <f>T3</f>
        <v>6</v>
      </c>
      <c r="D8" s="39" t="s">
        <v>46</v>
      </c>
      <c r="E8" s="38">
        <f>R3</f>
        <v>2</v>
      </c>
      <c r="F8" s="40">
        <f>T4</f>
        <v>5</v>
      </c>
      <c r="G8" s="39" t="s">
        <v>46</v>
      </c>
      <c r="H8" s="38">
        <f>R4</f>
        <v>4</v>
      </c>
      <c r="I8" s="40">
        <f>T5</f>
        <v>14</v>
      </c>
      <c r="J8" s="39" t="s">
        <v>46</v>
      </c>
      <c r="K8" s="38">
        <f>R5</f>
        <v>8</v>
      </c>
      <c r="L8" s="40">
        <f>T6</f>
        <v>4</v>
      </c>
      <c r="M8" s="39" t="s">
        <v>46</v>
      </c>
      <c r="N8" s="38">
        <f>R6</f>
        <v>8</v>
      </c>
      <c r="O8" s="40">
        <f>T7</f>
        <v>12</v>
      </c>
      <c r="P8" s="88" t="s">
        <v>46</v>
      </c>
      <c r="Q8" s="38">
        <f>R7</f>
        <v>6</v>
      </c>
      <c r="R8" s="87"/>
      <c r="S8" s="86"/>
      <c r="T8" s="85"/>
      <c r="U8" s="84">
        <f t="shared" si="0"/>
        <v>4</v>
      </c>
      <c r="V8" s="83" t="s">
        <v>49</v>
      </c>
      <c r="W8" s="32">
        <f t="shared" si="1"/>
        <v>41</v>
      </c>
      <c r="X8" s="32" t="s">
        <v>46</v>
      </c>
      <c r="Y8" s="32">
        <f t="shared" si="2"/>
        <v>28</v>
      </c>
      <c r="Z8" s="31">
        <f t="shared" si="3"/>
        <v>1.4642857142857142</v>
      </c>
    </row>
    <row r="16" spans="1:26" x14ac:dyDescent="0.25">
      <c r="R16" s="81"/>
    </row>
  </sheetData>
  <mergeCells count="16">
    <mergeCell ref="A1:B2"/>
    <mergeCell ref="C1:E1"/>
    <mergeCell ref="F1:H1"/>
    <mergeCell ref="I1:K1"/>
    <mergeCell ref="L1:N1"/>
    <mergeCell ref="U1:U2"/>
    <mergeCell ref="V1:V2"/>
    <mergeCell ref="W1:Z2"/>
    <mergeCell ref="C2:E2"/>
    <mergeCell ref="F2:H2"/>
    <mergeCell ref="I2:K2"/>
    <mergeCell ref="L2:N2"/>
    <mergeCell ref="O2:Q2"/>
    <mergeCell ref="R2:T2"/>
    <mergeCell ref="O1:Q1"/>
    <mergeCell ref="R1:T1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V15" sqref="V15"/>
    </sheetView>
  </sheetViews>
  <sheetFormatPr defaultRowHeight="15" x14ac:dyDescent="0.25"/>
  <cols>
    <col min="1" max="1" width="5.140625" style="27" customWidth="1"/>
    <col min="2" max="2" width="15.28515625" style="27" customWidth="1"/>
    <col min="3" max="3" width="5" style="27" customWidth="1"/>
    <col min="4" max="19" width="4.42578125" style="27" customWidth="1"/>
    <col min="20" max="20" width="5" style="27" customWidth="1"/>
    <col min="21" max="22" width="8.7109375" style="27"/>
    <col min="23" max="23" width="6.28515625" style="27" customWidth="1"/>
    <col min="24" max="24" width="2" style="27" customWidth="1"/>
    <col min="25" max="25" width="6.140625" style="27" customWidth="1"/>
    <col min="26" max="26" width="16.28515625" style="27" customWidth="1"/>
    <col min="27" max="250" width="8.7109375" style="27"/>
    <col min="251" max="251" width="5.140625" style="27" customWidth="1"/>
    <col min="252" max="252" width="15.28515625" style="27" customWidth="1"/>
    <col min="253" max="253" width="5" style="27" customWidth="1"/>
    <col min="254" max="269" width="4.42578125" style="27" customWidth="1"/>
    <col min="270" max="270" width="6.42578125" style="27" customWidth="1"/>
    <col min="271" max="276" width="4.42578125" style="27" customWidth="1"/>
    <col min="277" max="278" width="8.7109375" style="27"/>
    <col min="279" max="279" width="6.28515625" style="27" customWidth="1"/>
    <col min="280" max="280" width="2" style="27" customWidth="1"/>
    <col min="281" max="281" width="6.140625" style="27" customWidth="1"/>
    <col min="282" max="506" width="8.7109375" style="27"/>
    <col min="507" max="507" width="5.140625" style="27" customWidth="1"/>
    <col min="508" max="508" width="15.28515625" style="27" customWidth="1"/>
    <col min="509" max="509" width="5" style="27" customWidth="1"/>
    <col min="510" max="525" width="4.42578125" style="27" customWidth="1"/>
    <col min="526" max="526" width="6.42578125" style="27" customWidth="1"/>
    <col min="527" max="532" width="4.42578125" style="27" customWidth="1"/>
    <col min="533" max="534" width="8.7109375" style="27"/>
    <col min="535" max="535" width="6.28515625" style="27" customWidth="1"/>
    <col min="536" max="536" width="2" style="27" customWidth="1"/>
    <col min="537" max="537" width="6.140625" style="27" customWidth="1"/>
    <col min="538" max="762" width="8.7109375" style="27"/>
    <col min="763" max="763" width="5.140625" style="27" customWidth="1"/>
    <col min="764" max="764" width="15.28515625" style="27" customWidth="1"/>
    <col min="765" max="765" width="5" style="27" customWidth="1"/>
    <col min="766" max="781" width="4.42578125" style="27" customWidth="1"/>
    <col min="782" max="782" width="6.42578125" style="27" customWidth="1"/>
    <col min="783" max="788" width="4.42578125" style="27" customWidth="1"/>
    <col min="789" max="790" width="8.7109375" style="27"/>
    <col min="791" max="791" width="6.28515625" style="27" customWidth="1"/>
    <col min="792" max="792" width="2" style="27" customWidth="1"/>
    <col min="793" max="793" width="6.140625" style="27" customWidth="1"/>
    <col min="794" max="1018" width="8.7109375" style="27"/>
    <col min="1019" max="1019" width="5.140625" style="27" customWidth="1"/>
    <col min="1020" max="1020" width="15.28515625" style="27" customWidth="1"/>
    <col min="1021" max="1021" width="5" style="27" customWidth="1"/>
    <col min="1022" max="1037" width="4.42578125" style="27" customWidth="1"/>
    <col min="1038" max="1038" width="6.42578125" style="27" customWidth="1"/>
    <col min="1039" max="1044" width="4.42578125" style="27" customWidth="1"/>
    <col min="1045" max="1046" width="8.7109375" style="27"/>
    <col min="1047" max="1047" width="6.28515625" style="27" customWidth="1"/>
    <col min="1048" max="1048" width="2" style="27" customWidth="1"/>
    <col min="1049" max="1049" width="6.140625" style="27" customWidth="1"/>
    <col min="1050" max="1274" width="8.7109375" style="27"/>
    <col min="1275" max="1275" width="5.140625" style="27" customWidth="1"/>
    <col min="1276" max="1276" width="15.28515625" style="27" customWidth="1"/>
    <col min="1277" max="1277" width="5" style="27" customWidth="1"/>
    <col min="1278" max="1293" width="4.42578125" style="27" customWidth="1"/>
    <col min="1294" max="1294" width="6.42578125" style="27" customWidth="1"/>
    <col min="1295" max="1300" width="4.42578125" style="27" customWidth="1"/>
    <col min="1301" max="1302" width="8.7109375" style="27"/>
    <col min="1303" max="1303" width="6.28515625" style="27" customWidth="1"/>
    <col min="1304" max="1304" width="2" style="27" customWidth="1"/>
    <col min="1305" max="1305" width="6.140625" style="27" customWidth="1"/>
    <col min="1306" max="1530" width="8.7109375" style="27"/>
    <col min="1531" max="1531" width="5.140625" style="27" customWidth="1"/>
    <col min="1532" max="1532" width="15.28515625" style="27" customWidth="1"/>
    <col min="1533" max="1533" width="5" style="27" customWidth="1"/>
    <col min="1534" max="1549" width="4.42578125" style="27" customWidth="1"/>
    <col min="1550" max="1550" width="6.42578125" style="27" customWidth="1"/>
    <col min="1551" max="1556" width="4.42578125" style="27" customWidth="1"/>
    <col min="1557" max="1558" width="8.7109375" style="27"/>
    <col min="1559" max="1559" width="6.28515625" style="27" customWidth="1"/>
    <col min="1560" max="1560" width="2" style="27" customWidth="1"/>
    <col min="1561" max="1561" width="6.140625" style="27" customWidth="1"/>
    <col min="1562" max="1786" width="8.7109375" style="27"/>
    <col min="1787" max="1787" width="5.140625" style="27" customWidth="1"/>
    <col min="1788" max="1788" width="15.28515625" style="27" customWidth="1"/>
    <col min="1789" max="1789" width="5" style="27" customWidth="1"/>
    <col min="1790" max="1805" width="4.42578125" style="27" customWidth="1"/>
    <col min="1806" max="1806" width="6.42578125" style="27" customWidth="1"/>
    <col min="1807" max="1812" width="4.42578125" style="27" customWidth="1"/>
    <col min="1813" max="1814" width="8.7109375" style="27"/>
    <col min="1815" max="1815" width="6.28515625" style="27" customWidth="1"/>
    <col min="1816" max="1816" width="2" style="27" customWidth="1"/>
    <col min="1817" max="1817" width="6.140625" style="27" customWidth="1"/>
    <col min="1818" max="2042" width="8.7109375" style="27"/>
    <col min="2043" max="2043" width="5.140625" style="27" customWidth="1"/>
    <col min="2044" max="2044" width="15.28515625" style="27" customWidth="1"/>
    <col min="2045" max="2045" width="5" style="27" customWidth="1"/>
    <col min="2046" max="2061" width="4.42578125" style="27" customWidth="1"/>
    <col min="2062" max="2062" width="6.42578125" style="27" customWidth="1"/>
    <col min="2063" max="2068" width="4.42578125" style="27" customWidth="1"/>
    <col min="2069" max="2070" width="8.7109375" style="27"/>
    <col min="2071" max="2071" width="6.28515625" style="27" customWidth="1"/>
    <col min="2072" max="2072" width="2" style="27" customWidth="1"/>
    <col min="2073" max="2073" width="6.140625" style="27" customWidth="1"/>
    <col min="2074" max="2298" width="8.7109375" style="27"/>
    <col min="2299" max="2299" width="5.140625" style="27" customWidth="1"/>
    <col min="2300" max="2300" width="15.28515625" style="27" customWidth="1"/>
    <col min="2301" max="2301" width="5" style="27" customWidth="1"/>
    <col min="2302" max="2317" width="4.42578125" style="27" customWidth="1"/>
    <col min="2318" max="2318" width="6.42578125" style="27" customWidth="1"/>
    <col min="2319" max="2324" width="4.42578125" style="27" customWidth="1"/>
    <col min="2325" max="2326" width="8.7109375" style="27"/>
    <col min="2327" max="2327" width="6.28515625" style="27" customWidth="1"/>
    <col min="2328" max="2328" width="2" style="27" customWidth="1"/>
    <col min="2329" max="2329" width="6.140625" style="27" customWidth="1"/>
    <col min="2330" max="2554" width="8.7109375" style="27"/>
    <col min="2555" max="2555" width="5.140625" style="27" customWidth="1"/>
    <col min="2556" max="2556" width="15.28515625" style="27" customWidth="1"/>
    <col min="2557" max="2557" width="5" style="27" customWidth="1"/>
    <col min="2558" max="2573" width="4.42578125" style="27" customWidth="1"/>
    <col min="2574" max="2574" width="6.42578125" style="27" customWidth="1"/>
    <col min="2575" max="2580" width="4.42578125" style="27" customWidth="1"/>
    <col min="2581" max="2582" width="8.7109375" style="27"/>
    <col min="2583" max="2583" width="6.28515625" style="27" customWidth="1"/>
    <col min="2584" max="2584" width="2" style="27" customWidth="1"/>
    <col min="2585" max="2585" width="6.140625" style="27" customWidth="1"/>
    <col min="2586" max="2810" width="8.7109375" style="27"/>
    <col min="2811" max="2811" width="5.140625" style="27" customWidth="1"/>
    <col min="2812" max="2812" width="15.28515625" style="27" customWidth="1"/>
    <col min="2813" max="2813" width="5" style="27" customWidth="1"/>
    <col min="2814" max="2829" width="4.42578125" style="27" customWidth="1"/>
    <col min="2830" max="2830" width="6.42578125" style="27" customWidth="1"/>
    <col min="2831" max="2836" width="4.42578125" style="27" customWidth="1"/>
    <col min="2837" max="2838" width="8.7109375" style="27"/>
    <col min="2839" max="2839" width="6.28515625" style="27" customWidth="1"/>
    <col min="2840" max="2840" width="2" style="27" customWidth="1"/>
    <col min="2841" max="2841" width="6.140625" style="27" customWidth="1"/>
    <col min="2842" max="3066" width="8.7109375" style="27"/>
    <col min="3067" max="3067" width="5.140625" style="27" customWidth="1"/>
    <col min="3068" max="3068" width="15.28515625" style="27" customWidth="1"/>
    <col min="3069" max="3069" width="5" style="27" customWidth="1"/>
    <col min="3070" max="3085" width="4.42578125" style="27" customWidth="1"/>
    <col min="3086" max="3086" width="6.42578125" style="27" customWidth="1"/>
    <col min="3087" max="3092" width="4.42578125" style="27" customWidth="1"/>
    <col min="3093" max="3094" width="8.7109375" style="27"/>
    <col min="3095" max="3095" width="6.28515625" style="27" customWidth="1"/>
    <col min="3096" max="3096" width="2" style="27" customWidth="1"/>
    <col min="3097" max="3097" width="6.140625" style="27" customWidth="1"/>
    <col min="3098" max="3322" width="8.7109375" style="27"/>
    <col min="3323" max="3323" width="5.140625" style="27" customWidth="1"/>
    <col min="3324" max="3324" width="15.28515625" style="27" customWidth="1"/>
    <col min="3325" max="3325" width="5" style="27" customWidth="1"/>
    <col min="3326" max="3341" width="4.42578125" style="27" customWidth="1"/>
    <col min="3342" max="3342" width="6.42578125" style="27" customWidth="1"/>
    <col min="3343" max="3348" width="4.42578125" style="27" customWidth="1"/>
    <col min="3349" max="3350" width="8.7109375" style="27"/>
    <col min="3351" max="3351" width="6.28515625" style="27" customWidth="1"/>
    <col min="3352" max="3352" width="2" style="27" customWidth="1"/>
    <col min="3353" max="3353" width="6.140625" style="27" customWidth="1"/>
    <col min="3354" max="3578" width="8.7109375" style="27"/>
    <col min="3579" max="3579" width="5.140625" style="27" customWidth="1"/>
    <col min="3580" max="3580" width="15.28515625" style="27" customWidth="1"/>
    <col min="3581" max="3581" width="5" style="27" customWidth="1"/>
    <col min="3582" max="3597" width="4.42578125" style="27" customWidth="1"/>
    <col min="3598" max="3598" width="6.42578125" style="27" customWidth="1"/>
    <col min="3599" max="3604" width="4.42578125" style="27" customWidth="1"/>
    <col min="3605" max="3606" width="8.7109375" style="27"/>
    <col min="3607" max="3607" width="6.28515625" style="27" customWidth="1"/>
    <col min="3608" max="3608" width="2" style="27" customWidth="1"/>
    <col min="3609" max="3609" width="6.140625" style="27" customWidth="1"/>
    <col min="3610" max="3834" width="8.7109375" style="27"/>
    <col min="3835" max="3835" width="5.140625" style="27" customWidth="1"/>
    <col min="3836" max="3836" width="15.28515625" style="27" customWidth="1"/>
    <col min="3837" max="3837" width="5" style="27" customWidth="1"/>
    <col min="3838" max="3853" width="4.42578125" style="27" customWidth="1"/>
    <col min="3854" max="3854" width="6.42578125" style="27" customWidth="1"/>
    <col min="3855" max="3860" width="4.42578125" style="27" customWidth="1"/>
    <col min="3861" max="3862" width="8.7109375" style="27"/>
    <col min="3863" max="3863" width="6.28515625" style="27" customWidth="1"/>
    <col min="3864" max="3864" width="2" style="27" customWidth="1"/>
    <col min="3865" max="3865" width="6.140625" style="27" customWidth="1"/>
    <col min="3866" max="4090" width="8.7109375" style="27"/>
    <col min="4091" max="4091" width="5.140625" style="27" customWidth="1"/>
    <col min="4092" max="4092" width="15.28515625" style="27" customWidth="1"/>
    <col min="4093" max="4093" width="5" style="27" customWidth="1"/>
    <col min="4094" max="4109" width="4.42578125" style="27" customWidth="1"/>
    <col min="4110" max="4110" width="6.42578125" style="27" customWidth="1"/>
    <col min="4111" max="4116" width="4.42578125" style="27" customWidth="1"/>
    <col min="4117" max="4118" width="8.7109375" style="27"/>
    <col min="4119" max="4119" width="6.28515625" style="27" customWidth="1"/>
    <col min="4120" max="4120" width="2" style="27" customWidth="1"/>
    <col min="4121" max="4121" width="6.140625" style="27" customWidth="1"/>
    <col min="4122" max="4346" width="8.7109375" style="27"/>
    <col min="4347" max="4347" width="5.140625" style="27" customWidth="1"/>
    <col min="4348" max="4348" width="15.28515625" style="27" customWidth="1"/>
    <col min="4349" max="4349" width="5" style="27" customWidth="1"/>
    <col min="4350" max="4365" width="4.42578125" style="27" customWidth="1"/>
    <col min="4366" max="4366" width="6.42578125" style="27" customWidth="1"/>
    <col min="4367" max="4372" width="4.42578125" style="27" customWidth="1"/>
    <col min="4373" max="4374" width="8.7109375" style="27"/>
    <col min="4375" max="4375" width="6.28515625" style="27" customWidth="1"/>
    <col min="4376" max="4376" width="2" style="27" customWidth="1"/>
    <col min="4377" max="4377" width="6.140625" style="27" customWidth="1"/>
    <col min="4378" max="4602" width="8.7109375" style="27"/>
    <col min="4603" max="4603" width="5.140625" style="27" customWidth="1"/>
    <col min="4604" max="4604" width="15.28515625" style="27" customWidth="1"/>
    <col min="4605" max="4605" width="5" style="27" customWidth="1"/>
    <col min="4606" max="4621" width="4.42578125" style="27" customWidth="1"/>
    <col min="4622" max="4622" width="6.42578125" style="27" customWidth="1"/>
    <col min="4623" max="4628" width="4.42578125" style="27" customWidth="1"/>
    <col min="4629" max="4630" width="8.7109375" style="27"/>
    <col min="4631" max="4631" width="6.28515625" style="27" customWidth="1"/>
    <col min="4632" max="4632" width="2" style="27" customWidth="1"/>
    <col min="4633" max="4633" width="6.140625" style="27" customWidth="1"/>
    <col min="4634" max="4858" width="8.7109375" style="27"/>
    <col min="4859" max="4859" width="5.140625" style="27" customWidth="1"/>
    <col min="4860" max="4860" width="15.28515625" style="27" customWidth="1"/>
    <col min="4861" max="4861" width="5" style="27" customWidth="1"/>
    <col min="4862" max="4877" width="4.42578125" style="27" customWidth="1"/>
    <col min="4878" max="4878" width="6.42578125" style="27" customWidth="1"/>
    <col min="4879" max="4884" width="4.42578125" style="27" customWidth="1"/>
    <col min="4885" max="4886" width="8.7109375" style="27"/>
    <col min="4887" max="4887" width="6.28515625" style="27" customWidth="1"/>
    <col min="4888" max="4888" width="2" style="27" customWidth="1"/>
    <col min="4889" max="4889" width="6.140625" style="27" customWidth="1"/>
    <col min="4890" max="5114" width="8.7109375" style="27"/>
    <col min="5115" max="5115" width="5.140625" style="27" customWidth="1"/>
    <col min="5116" max="5116" width="15.28515625" style="27" customWidth="1"/>
    <col min="5117" max="5117" width="5" style="27" customWidth="1"/>
    <col min="5118" max="5133" width="4.42578125" style="27" customWidth="1"/>
    <col min="5134" max="5134" width="6.42578125" style="27" customWidth="1"/>
    <col min="5135" max="5140" width="4.42578125" style="27" customWidth="1"/>
    <col min="5141" max="5142" width="8.7109375" style="27"/>
    <col min="5143" max="5143" width="6.28515625" style="27" customWidth="1"/>
    <col min="5144" max="5144" width="2" style="27" customWidth="1"/>
    <col min="5145" max="5145" width="6.140625" style="27" customWidth="1"/>
    <col min="5146" max="5370" width="8.7109375" style="27"/>
    <col min="5371" max="5371" width="5.140625" style="27" customWidth="1"/>
    <col min="5372" max="5372" width="15.28515625" style="27" customWidth="1"/>
    <col min="5373" max="5373" width="5" style="27" customWidth="1"/>
    <col min="5374" max="5389" width="4.42578125" style="27" customWidth="1"/>
    <col min="5390" max="5390" width="6.42578125" style="27" customWidth="1"/>
    <col min="5391" max="5396" width="4.42578125" style="27" customWidth="1"/>
    <col min="5397" max="5398" width="8.7109375" style="27"/>
    <col min="5399" max="5399" width="6.28515625" style="27" customWidth="1"/>
    <col min="5400" max="5400" width="2" style="27" customWidth="1"/>
    <col min="5401" max="5401" width="6.140625" style="27" customWidth="1"/>
    <col min="5402" max="5626" width="8.7109375" style="27"/>
    <col min="5627" max="5627" width="5.140625" style="27" customWidth="1"/>
    <col min="5628" max="5628" width="15.28515625" style="27" customWidth="1"/>
    <col min="5629" max="5629" width="5" style="27" customWidth="1"/>
    <col min="5630" max="5645" width="4.42578125" style="27" customWidth="1"/>
    <col min="5646" max="5646" width="6.42578125" style="27" customWidth="1"/>
    <col min="5647" max="5652" width="4.42578125" style="27" customWidth="1"/>
    <col min="5653" max="5654" width="8.7109375" style="27"/>
    <col min="5655" max="5655" width="6.28515625" style="27" customWidth="1"/>
    <col min="5656" max="5656" width="2" style="27" customWidth="1"/>
    <col min="5657" max="5657" width="6.140625" style="27" customWidth="1"/>
    <col min="5658" max="5882" width="8.7109375" style="27"/>
    <col min="5883" max="5883" width="5.140625" style="27" customWidth="1"/>
    <col min="5884" max="5884" width="15.28515625" style="27" customWidth="1"/>
    <col min="5885" max="5885" width="5" style="27" customWidth="1"/>
    <col min="5886" max="5901" width="4.42578125" style="27" customWidth="1"/>
    <col min="5902" max="5902" width="6.42578125" style="27" customWidth="1"/>
    <col min="5903" max="5908" width="4.42578125" style="27" customWidth="1"/>
    <col min="5909" max="5910" width="8.7109375" style="27"/>
    <col min="5911" max="5911" width="6.28515625" style="27" customWidth="1"/>
    <col min="5912" max="5912" width="2" style="27" customWidth="1"/>
    <col min="5913" max="5913" width="6.140625" style="27" customWidth="1"/>
    <col min="5914" max="6138" width="8.7109375" style="27"/>
    <col min="6139" max="6139" width="5.140625" style="27" customWidth="1"/>
    <col min="6140" max="6140" width="15.28515625" style="27" customWidth="1"/>
    <col min="6141" max="6141" width="5" style="27" customWidth="1"/>
    <col min="6142" max="6157" width="4.42578125" style="27" customWidth="1"/>
    <col min="6158" max="6158" width="6.42578125" style="27" customWidth="1"/>
    <col min="6159" max="6164" width="4.42578125" style="27" customWidth="1"/>
    <col min="6165" max="6166" width="8.7109375" style="27"/>
    <col min="6167" max="6167" width="6.28515625" style="27" customWidth="1"/>
    <col min="6168" max="6168" width="2" style="27" customWidth="1"/>
    <col min="6169" max="6169" width="6.140625" style="27" customWidth="1"/>
    <col min="6170" max="6394" width="8.7109375" style="27"/>
    <col min="6395" max="6395" width="5.140625" style="27" customWidth="1"/>
    <col min="6396" max="6396" width="15.28515625" style="27" customWidth="1"/>
    <col min="6397" max="6397" width="5" style="27" customWidth="1"/>
    <col min="6398" max="6413" width="4.42578125" style="27" customWidth="1"/>
    <col min="6414" max="6414" width="6.42578125" style="27" customWidth="1"/>
    <col min="6415" max="6420" width="4.42578125" style="27" customWidth="1"/>
    <col min="6421" max="6422" width="8.7109375" style="27"/>
    <col min="6423" max="6423" width="6.28515625" style="27" customWidth="1"/>
    <col min="6424" max="6424" width="2" style="27" customWidth="1"/>
    <col min="6425" max="6425" width="6.140625" style="27" customWidth="1"/>
    <col min="6426" max="6650" width="8.7109375" style="27"/>
    <col min="6651" max="6651" width="5.140625" style="27" customWidth="1"/>
    <col min="6652" max="6652" width="15.28515625" style="27" customWidth="1"/>
    <col min="6653" max="6653" width="5" style="27" customWidth="1"/>
    <col min="6654" max="6669" width="4.42578125" style="27" customWidth="1"/>
    <col min="6670" max="6670" width="6.42578125" style="27" customWidth="1"/>
    <col min="6671" max="6676" width="4.42578125" style="27" customWidth="1"/>
    <col min="6677" max="6678" width="8.7109375" style="27"/>
    <col min="6679" max="6679" width="6.28515625" style="27" customWidth="1"/>
    <col min="6680" max="6680" width="2" style="27" customWidth="1"/>
    <col min="6681" max="6681" width="6.140625" style="27" customWidth="1"/>
    <col min="6682" max="6906" width="8.7109375" style="27"/>
    <col min="6907" max="6907" width="5.140625" style="27" customWidth="1"/>
    <col min="6908" max="6908" width="15.28515625" style="27" customWidth="1"/>
    <col min="6909" max="6909" width="5" style="27" customWidth="1"/>
    <col min="6910" max="6925" width="4.42578125" style="27" customWidth="1"/>
    <col min="6926" max="6926" width="6.42578125" style="27" customWidth="1"/>
    <col min="6927" max="6932" width="4.42578125" style="27" customWidth="1"/>
    <col min="6933" max="6934" width="8.7109375" style="27"/>
    <col min="6935" max="6935" width="6.28515625" style="27" customWidth="1"/>
    <col min="6936" max="6936" width="2" style="27" customWidth="1"/>
    <col min="6937" max="6937" width="6.140625" style="27" customWidth="1"/>
    <col min="6938" max="7162" width="8.7109375" style="27"/>
    <col min="7163" max="7163" width="5.140625" style="27" customWidth="1"/>
    <col min="7164" max="7164" width="15.28515625" style="27" customWidth="1"/>
    <col min="7165" max="7165" width="5" style="27" customWidth="1"/>
    <col min="7166" max="7181" width="4.42578125" style="27" customWidth="1"/>
    <col min="7182" max="7182" width="6.42578125" style="27" customWidth="1"/>
    <col min="7183" max="7188" width="4.42578125" style="27" customWidth="1"/>
    <col min="7189" max="7190" width="8.7109375" style="27"/>
    <col min="7191" max="7191" width="6.28515625" style="27" customWidth="1"/>
    <col min="7192" max="7192" width="2" style="27" customWidth="1"/>
    <col min="7193" max="7193" width="6.140625" style="27" customWidth="1"/>
    <col min="7194" max="7418" width="8.7109375" style="27"/>
    <col min="7419" max="7419" width="5.140625" style="27" customWidth="1"/>
    <col min="7420" max="7420" width="15.28515625" style="27" customWidth="1"/>
    <col min="7421" max="7421" width="5" style="27" customWidth="1"/>
    <col min="7422" max="7437" width="4.42578125" style="27" customWidth="1"/>
    <col min="7438" max="7438" width="6.42578125" style="27" customWidth="1"/>
    <col min="7439" max="7444" width="4.42578125" style="27" customWidth="1"/>
    <col min="7445" max="7446" width="8.7109375" style="27"/>
    <col min="7447" max="7447" width="6.28515625" style="27" customWidth="1"/>
    <col min="7448" max="7448" width="2" style="27" customWidth="1"/>
    <col min="7449" max="7449" width="6.140625" style="27" customWidth="1"/>
    <col min="7450" max="7674" width="8.7109375" style="27"/>
    <col min="7675" max="7675" width="5.140625" style="27" customWidth="1"/>
    <col min="7676" max="7676" width="15.28515625" style="27" customWidth="1"/>
    <col min="7677" max="7677" width="5" style="27" customWidth="1"/>
    <col min="7678" max="7693" width="4.42578125" style="27" customWidth="1"/>
    <col min="7694" max="7694" width="6.42578125" style="27" customWidth="1"/>
    <col min="7695" max="7700" width="4.42578125" style="27" customWidth="1"/>
    <col min="7701" max="7702" width="8.7109375" style="27"/>
    <col min="7703" max="7703" width="6.28515625" style="27" customWidth="1"/>
    <col min="7704" max="7704" width="2" style="27" customWidth="1"/>
    <col min="7705" max="7705" width="6.140625" style="27" customWidth="1"/>
    <col min="7706" max="7930" width="8.7109375" style="27"/>
    <col min="7931" max="7931" width="5.140625" style="27" customWidth="1"/>
    <col min="7932" max="7932" width="15.28515625" style="27" customWidth="1"/>
    <col min="7933" max="7933" width="5" style="27" customWidth="1"/>
    <col min="7934" max="7949" width="4.42578125" style="27" customWidth="1"/>
    <col min="7950" max="7950" width="6.42578125" style="27" customWidth="1"/>
    <col min="7951" max="7956" width="4.42578125" style="27" customWidth="1"/>
    <col min="7957" max="7958" width="8.7109375" style="27"/>
    <col min="7959" max="7959" width="6.28515625" style="27" customWidth="1"/>
    <col min="7960" max="7960" width="2" style="27" customWidth="1"/>
    <col min="7961" max="7961" width="6.140625" style="27" customWidth="1"/>
    <col min="7962" max="8186" width="8.7109375" style="27"/>
    <col min="8187" max="8187" width="5.140625" style="27" customWidth="1"/>
    <col min="8188" max="8188" width="15.28515625" style="27" customWidth="1"/>
    <col min="8189" max="8189" width="5" style="27" customWidth="1"/>
    <col min="8190" max="8205" width="4.42578125" style="27" customWidth="1"/>
    <col min="8206" max="8206" width="6.42578125" style="27" customWidth="1"/>
    <col min="8207" max="8212" width="4.42578125" style="27" customWidth="1"/>
    <col min="8213" max="8214" width="8.7109375" style="27"/>
    <col min="8215" max="8215" width="6.28515625" style="27" customWidth="1"/>
    <col min="8216" max="8216" width="2" style="27" customWidth="1"/>
    <col min="8217" max="8217" width="6.140625" style="27" customWidth="1"/>
    <col min="8218" max="8442" width="8.7109375" style="27"/>
    <col min="8443" max="8443" width="5.140625" style="27" customWidth="1"/>
    <col min="8444" max="8444" width="15.28515625" style="27" customWidth="1"/>
    <col min="8445" max="8445" width="5" style="27" customWidth="1"/>
    <col min="8446" max="8461" width="4.42578125" style="27" customWidth="1"/>
    <col min="8462" max="8462" width="6.42578125" style="27" customWidth="1"/>
    <col min="8463" max="8468" width="4.42578125" style="27" customWidth="1"/>
    <col min="8469" max="8470" width="8.7109375" style="27"/>
    <col min="8471" max="8471" width="6.28515625" style="27" customWidth="1"/>
    <col min="8472" max="8472" width="2" style="27" customWidth="1"/>
    <col min="8473" max="8473" width="6.140625" style="27" customWidth="1"/>
    <col min="8474" max="8698" width="8.7109375" style="27"/>
    <col min="8699" max="8699" width="5.140625" style="27" customWidth="1"/>
    <col min="8700" max="8700" width="15.28515625" style="27" customWidth="1"/>
    <col min="8701" max="8701" width="5" style="27" customWidth="1"/>
    <col min="8702" max="8717" width="4.42578125" style="27" customWidth="1"/>
    <col min="8718" max="8718" width="6.42578125" style="27" customWidth="1"/>
    <col min="8719" max="8724" width="4.42578125" style="27" customWidth="1"/>
    <col min="8725" max="8726" width="8.7109375" style="27"/>
    <col min="8727" max="8727" width="6.28515625" style="27" customWidth="1"/>
    <col min="8728" max="8728" width="2" style="27" customWidth="1"/>
    <col min="8729" max="8729" width="6.140625" style="27" customWidth="1"/>
    <col min="8730" max="8954" width="8.7109375" style="27"/>
    <col min="8955" max="8955" width="5.140625" style="27" customWidth="1"/>
    <col min="8956" max="8956" width="15.28515625" style="27" customWidth="1"/>
    <col min="8957" max="8957" width="5" style="27" customWidth="1"/>
    <col min="8958" max="8973" width="4.42578125" style="27" customWidth="1"/>
    <col min="8974" max="8974" width="6.42578125" style="27" customWidth="1"/>
    <col min="8975" max="8980" width="4.42578125" style="27" customWidth="1"/>
    <col min="8981" max="8982" width="8.7109375" style="27"/>
    <col min="8983" max="8983" width="6.28515625" style="27" customWidth="1"/>
    <col min="8984" max="8984" width="2" style="27" customWidth="1"/>
    <col min="8985" max="8985" width="6.140625" style="27" customWidth="1"/>
    <col min="8986" max="9210" width="8.7109375" style="27"/>
    <col min="9211" max="9211" width="5.140625" style="27" customWidth="1"/>
    <col min="9212" max="9212" width="15.28515625" style="27" customWidth="1"/>
    <col min="9213" max="9213" width="5" style="27" customWidth="1"/>
    <col min="9214" max="9229" width="4.42578125" style="27" customWidth="1"/>
    <col min="9230" max="9230" width="6.42578125" style="27" customWidth="1"/>
    <col min="9231" max="9236" width="4.42578125" style="27" customWidth="1"/>
    <col min="9237" max="9238" width="8.7109375" style="27"/>
    <col min="9239" max="9239" width="6.28515625" style="27" customWidth="1"/>
    <col min="9240" max="9240" width="2" style="27" customWidth="1"/>
    <col min="9241" max="9241" width="6.140625" style="27" customWidth="1"/>
    <col min="9242" max="9466" width="8.7109375" style="27"/>
    <col min="9467" max="9467" width="5.140625" style="27" customWidth="1"/>
    <col min="9468" max="9468" width="15.28515625" style="27" customWidth="1"/>
    <col min="9469" max="9469" width="5" style="27" customWidth="1"/>
    <col min="9470" max="9485" width="4.42578125" style="27" customWidth="1"/>
    <col min="9486" max="9486" width="6.42578125" style="27" customWidth="1"/>
    <col min="9487" max="9492" width="4.42578125" style="27" customWidth="1"/>
    <col min="9493" max="9494" width="8.7109375" style="27"/>
    <col min="9495" max="9495" width="6.28515625" style="27" customWidth="1"/>
    <col min="9496" max="9496" width="2" style="27" customWidth="1"/>
    <col min="9497" max="9497" width="6.140625" style="27" customWidth="1"/>
    <col min="9498" max="9722" width="8.7109375" style="27"/>
    <col min="9723" max="9723" width="5.140625" style="27" customWidth="1"/>
    <col min="9724" max="9724" width="15.28515625" style="27" customWidth="1"/>
    <col min="9725" max="9725" width="5" style="27" customWidth="1"/>
    <col min="9726" max="9741" width="4.42578125" style="27" customWidth="1"/>
    <col min="9742" max="9742" width="6.42578125" style="27" customWidth="1"/>
    <col min="9743" max="9748" width="4.42578125" style="27" customWidth="1"/>
    <col min="9749" max="9750" width="8.7109375" style="27"/>
    <col min="9751" max="9751" width="6.28515625" style="27" customWidth="1"/>
    <col min="9752" max="9752" width="2" style="27" customWidth="1"/>
    <col min="9753" max="9753" width="6.140625" style="27" customWidth="1"/>
    <col min="9754" max="9978" width="8.7109375" style="27"/>
    <col min="9979" max="9979" width="5.140625" style="27" customWidth="1"/>
    <col min="9980" max="9980" width="15.28515625" style="27" customWidth="1"/>
    <col min="9981" max="9981" width="5" style="27" customWidth="1"/>
    <col min="9982" max="9997" width="4.42578125" style="27" customWidth="1"/>
    <col min="9998" max="9998" width="6.42578125" style="27" customWidth="1"/>
    <col min="9999" max="10004" width="4.42578125" style="27" customWidth="1"/>
    <col min="10005" max="10006" width="8.7109375" style="27"/>
    <col min="10007" max="10007" width="6.28515625" style="27" customWidth="1"/>
    <col min="10008" max="10008" width="2" style="27" customWidth="1"/>
    <col min="10009" max="10009" width="6.140625" style="27" customWidth="1"/>
    <col min="10010" max="10234" width="8.7109375" style="27"/>
    <col min="10235" max="10235" width="5.140625" style="27" customWidth="1"/>
    <col min="10236" max="10236" width="15.28515625" style="27" customWidth="1"/>
    <col min="10237" max="10237" width="5" style="27" customWidth="1"/>
    <col min="10238" max="10253" width="4.42578125" style="27" customWidth="1"/>
    <col min="10254" max="10254" width="6.42578125" style="27" customWidth="1"/>
    <col min="10255" max="10260" width="4.42578125" style="27" customWidth="1"/>
    <col min="10261" max="10262" width="8.7109375" style="27"/>
    <col min="10263" max="10263" width="6.28515625" style="27" customWidth="1"/>
    <col min="10264" max="10264" width="2" style="27" customWidth="1"/>
    <col min="10265" max="10265" width="6.140625" style="27" customWidth="1"/>
    <col min="10266" max="10490" width="8.7109375" style="27"/>
    <col min="10491" max="10491" width="5.140625" style="27" customWidth="1"/>
    <col min="10492" max="10492" width="15.28515625" style="27" customWidth="1"/>
    <col min="10493" max="10493" width="5" style="27" customWidth="1"/>
    <col min="10494" max="10509" width="4.42578125" style="27" customWidth="1"/>
    <col min="10510" max="10510" width="6.42578125" style="27" customWidth="1"/>
    <col min="10511" max="10516" width="4.42578125" style="27" customWidth="1"/>
    <col min="10517" max="10518" width="8.7109375" style="27"/>
    <col min="10519" max="10519" width="6.28515625" style="27" customWidth="1"/>
    <col min="10520" max="10520" width="2" style="27" customWidth="1"/>
    <col min="10521" max="10521" width="6.140625" style="27" customWidth="1"/>
    <col min="10522" max="10746" width="8.7109375" style="27"/>
    <col min="10747" max="10747" width="5.140625" style="27" customWidth="1"/>
    <col min="10748" max="10748" width="15.28515625" style="27" customWidth="1"/>
    <col min="10749" max="10749" width="5" style="27" customWidth="1"/>
    <col min="10750" max="10765" width="4.42578125" style="27" customWidth="1"/>
    <col min="10766" max="10766" width="6.42578125" style="27" customWidth="1"/>
    <col min="10767" max="10772" width="4.42578125" style="27" customWidth="1"/>
    <col min="10773" max="10774" width="8.7109375" style="27"/>
    <col min="10775" max="10775" width="6.28515625" style="27" customWidth="1"/>
    <col min="10776" max="10776" width="2" style="27" customWidth="1"/>
    <col min="10777" max="10777" width="6.140625" style="27" customWidth="1"/>
    <col min="10778" max="11002" width="8.7109375" style="27"/>
    <col min="11003" max="11003" width="5.140625" style="27" customWidth="1"/>
    <col min="11004" max="11004" width="15.28515625" style="27" customWidth="1"/>
    <col min="11005" max="11005" width="5" style="27" customWidth="1"/>
    <col min="11006" max="11021" width="4.42578125" style="27" customWidth="1"/>
    <col min="11022" max="11022" width="6.42578125" style="27" customWidth="1"/>
    <col min="11023" max="11028" width="4.42578125" style="27" customWidth="1"/>
    <col min="11029" max="11030" width="8.7109375" style="27"/>
    <col min="11031" max="11031" width="6.28515625" style="27" customWidth="1"/>
    <col min="11032" max="11032" width="2" style="27" customWidth="1"/>
    <col min="11033" max="11033" width="6.140625" style="27" customWidth="1"/>
    <col min="11034" max="11258" width="8.7109375" style="27"/>
    <col min="11259" max="11259" width="5.140625" style="27" customWidth="1"/>
    <col min="11260" max="11260" width="15.28515625" style="27" customWidth="1"/>
    <col min="11261" max="11261" width="5" style="27" customWidth="1"/>
    <col min="11262" max="11277" width="4.42578125" style="27" customWidth="1"/>
    <col min="11278" max="11278" width="6.42578125" style="27" customWidth="1"/>
    <col min="11279" max="11284" width="4.42578125" style="27" customWidth="1"/>
    <col min="11285" max="11286" width="8.7109375" style="27"/>
    <col min="11287" max="11287" width="6.28515625" style="27" customWidth="1"/>
    <col min="11288" max="11288" width="2" style="27" customWidth="1"/>
    <col min="11289" max="11289" width="6.140625" style="27" customWidth="1"/>
    <col min="11290" max="11514" width="8.7109375" style="27"/>
    <col min="11515" max="11515" width="5.140625" style="27" customWidth="1"/>
    <col min="11516" max="11516" width="15.28515625" style="27" customWidth="1"/>
    <col min="11517" max="11517" width="5" style="27" customWidth="1"/>
    <col min="11518" max="11533" width="4.42578125" style="27" customWidth="1"/>
    <col min="11534" max="11534" width="6.42578125" style="27" customWidth="1"/>
    <col min="11535" max="11540" width="4.42578125" style="27" customWidth="1"/>
    <col min="11541" max="11542" width="8.7109375" style="27"/>
    <col min="11543" max="11543" width="6.28515625" style="27" customWidth="1"/>
    <col min="11544" max="11544" width="2" style="27" customWidth="1"/>
    <col min="11545" max="11545" width="6.140625" style="27" customWidth="1"/>
    <col min="11546" max="11770" width="8.7109375" style="27"/>
    <col min="11771" max="11771" width="5.140625" style="27" customWidth="1"/>
    <col min="11772" max="11772" width="15.28515625" style="27" customWidth="1"/>
    <col min="11773" max="11773" width="5" style="27" customWidth="1"/>
    <col min="11774" max="11789" width="4.42578125" style="27" customWidth="1"/>
    <col min="11790" max="11790" width="6.42578125" style="27" customWidth="1"/>
    <col min="11791" max="11796" width="4.42578125" style="27" customWidth="1"/>
    <col min="11797" max="11798" width="8.7109375" style="27"/>
    <col min="11799" max="11799" width="6.28515625" style="27" customWidth="1"/>
    <col min="11800" max="11800" width="2" style="27" customWidth="1"/>
    <col min="11801" max="11801" width="6.140625" style="27" customWidth="1"/>
    <col min="11802" max="12026" width="8.7109375" style="27"/>
    <col min="12027" max="12027" width="5.140625" style="27" customWidth="1"/>
    <col min="12028" max="12028" width="15.28515625" style="27" customWidth="1"/>
    <col min="12029" max="12029" width="5" style="27" customWidth="1"/>
    <col min="12030" max="12045" width="4.42578125" style="27" customWidth="1"/>
    <col min="12046" max="12046" width="6.42578125" style="27" customWidth="1"/>
    <col min="12047" max="12052" width="4.42578125" style="27" customWidth="1"/>
    <col min="12053" max="12054" width="8.7109375" style="27"/>
    <col min="12055" max="12055" width="6.28515625" style="27" customWidth="1"/>
    <col min="12056" max="12056" width="2" style="27" customWidth="1"/>
    <col min="12057" max="12057" width="6.140625" style="27" customWidth="1"/>
    <col min="12058" max="12282" width="8.7109375" style="27"/>
    <col min="12283" max="12283" width="5.140625" style="27" customWidth="1"/>
    <col min="12284" max="12284" width="15.28515625" style="27" customWidth="1"/>
    <col min="12285" max="12285" width="5" style="27" customWidth="1"/>
    <col min="12286" max="12301" width="4.42578125" style="27" customWidth="1"/>
    <col min="12302" max="12302" width="6.42578125" style="27" customWidth="1"/>
    <col min="12303" max="12308" width="4.42578125" style="27" customWidth="1"/>
    <col min="12309" max="12310" width="8.7109375" style="27"/>
    <col min="12311" max="12311" width="6.28515625" style="27" customWidth="1"/>
    <col min="12312" max="12312" width="2" style="27" customWidth="1"/>
    <col min="12313" max="12313" width="6.140625" style="27" customWidth="1"/>
    <col min="12314" max="12538" width="8.7109375" style="27"/>
    <col min="12539" max="12539" width="5.140625" style="27" customWidth="1"/>
    <col min="12540" max="12540" width="15.28515625" style="27" customWidth="1"/>
    <col min="12541" max="12541" width="5" style="27" customWidth="1"/>
    <col min="12542" max="12557" width="4.42578125" style="27" customWidth="1"/>
    <col min="12558" max="12558" width="6.42578125" style="27" customWidth="1"/>
    <col min="12559" max="12564" width="4.42578125" style="27" customWidth="1"/>
    <col min="12565" max="12566" width="8.7109375" style="27"/>
    <col min="12567" max="12567" width="6.28515625" style="27" customWidth="1"/>
    <col min="12568" max="12568" width="2" style="27" customWidth="1"/>
    <col min="12569" max="12569" width="6.140625" style="27" customWidth="1"/>
    <col min="12570" max="12794" width="8.7109375" style="27"/>
    <col min="12795" max="12795" width="5.140625" style="27" customWidth="1"/>
    <col min="12796" max="12796" width="15.28515625" style="27" customWidth="1"/>
    <col min="12797" max="12797" width="5" style="27" customWidth="1"/>
    <col min="12798" max="12813" width="4.42578125" style="27" customWidth="1"/>
    <col min="12814" max="12814" width="6.42578125" style="27" customWidth="1"/>
    <col min="12815" max="12820" width="4.42578125" style="27" customWidth="1"/>
    <col min="12821" max="12822" width="8.7109375" style="27"/>
    <col min="12823" max="12823" width="6.28515625" style="27" customWidth="1"/>
    <col min="12824" max="12824" width="2" style="27" customWidth="1"/>
    <col min="12825" max="12825" width="6.140625" style="27" customWidth="1"/>
    <col min="12826" max="13050" width="8.7109375" style="27"/>
    <col min="13051" max="13051" width="5.140625" style="27" customWidth="1"/>
    <col min="13052" max="13052" width="15.28515625" style="27" customWidth="1"/>
    <col min="13053" max="13053" width="5" style="27" customWidth="1"/>
    <col min="13054" max="13069" width="4.42578125" style="27" customWidth="1"/>
    <col min="13070" max="13070" width="6.42578125" style="27" customWidth="1"/>
    <col min="13071" max="13076" width="4.42578125" style="27" customWidth="1"/>
    <col min="13077" max="13078" width="8.7109375" style="27"/>
    <col min="13079" max="13079" width="6.28515625" style="27" customWidth="1"/>
    <col min="13080" max="13080" width="2" style="27" customWidth="1"/>
    <col min="13081" max="13081" width="6.140625" style="27" customWidth="1"/>
    <col min="13082" max="13306" width="8.7109375" style="27"/>
    <col min="13307" max="13307" width="5.140625" style="27" customWidth="1"/>
    <col min="13308" max="13308" width="15.28515625" style="27" customWidth="1"/>
    <col min="13309" max="13309" width="5" style="27" customWidth="1"/>
    <col min="13310" max="13325" width="4.42578125" style="27" customWidth="1"/>
    <col min="13326" max="13326" width="6.42578125" style="27" customWidth="1"/>
    <col min="13327" max="13332" width="4.42578125" style="27" customWidth="1"/>
    <col min="13333" max="13334" width="8.7109375" style="27"/>
    <col min="13335" max="13335" width="6.28515625" style="27" customWidth="1"/>
    <col min="13336" max="13336" width="2" style="27" customWidth="1"/>
    <col min="13337" max="13337" width="6.140625" style="27" customWidth="1"/>
    <col min="13338" max="13562" width="8.7109375" style="27"/>
    <col min="13563" max="13563" width="5.140625" style="27" customWidth="1"/>
    <col min="13564" max="13564" width="15.28515625" style="27" customWidth="1"/>
    <col min="13565" max="13565" width="5" style="27" customWidth="1"/>
    <col min="13566" max="13581" width="4.42578125" style="27" customWidth="1"/>
    <col min="13582" max="13582" width="6.42578125" style="27" customWidth="1"/>
    <col min="13583" max="13588" width="4.42578125" style="27" customWidth="1"/>
    <col min="13589" max="13590" width="8.7109375" style="27"/>
    <col min="13591" max="13591" width="6.28515625" style="27" customWidth="1"/>
    <col min="13592" max="13592" width="2" style="27" customWidth="1"/>
    <col min="13593" max="13593" width="6.140625" style="27" customWidth="1"/>
    <col min="13594" max="13818" width="8.7109375" style="27"/>
    <col min="13819" max="13819" width="5.140625" style="27" customWidth="1"/>
    <col min="13820" max="13820" width="15.28515625" style="27" customWidth="1"/>
    <col min="13821" max="13821" width="5" style="27" customWidth="1"/>
    <col min="13822" max="13837" width="4.42578125" style="27" customWidth="1"/>
    <col min="13838" max="13838" width="6.42578125" style="27" customWidth="1"/>
    <col min="13839" max="13844" width="4.42578125" style="27" customWidth="1"/>
    <col min="13845" max="13846" width="8.7109375" style="27"/>
    <col min="13847" max="13847" width="6.28515625" style="27" customWidth="1"/>
    <col min="13848" max="13848" width="2" style="27" customWidth="1"/>
    <col min="13849" max="13849" width="6.140625" style="27" customWidth="1"/>
    <col min="13850" max="14074" width="8.7109375" style="27"/>
    <col min="14075" max="14075" width="5.140625" style="27" customWidth="1"/>
    <col min="14076" max="14076" width="15.28515625" style="27" customWidth="1"/>
    <col min="14077" max="14077" width="5" style="27" customWidth="1"/>
    <col min="14078" max="14093" width="4.42578125" style="27" customWidth="1"/>
    <col min="14094" max="14094" width="6.42578125" style="27" customWidth="1"/>
    <col min="14095" max="14100" width="4.42578125" style="27" customWidth="1"/>
    <col min="14101" max="14102" width="8.7109375" style="27"/>
    <col min="14103" max="14103" width="6.28515625" style="27" customWidth="1"/>
    <col min="14104" max="14104" width="2" style="27" customWidth="1"/>
    <col min="14105" max="14105" width="6.140625" style="27" customWidth="1"/>
    <col min="14106" max="14330" width="8.7109375" style="27"/>
    <col min="14331" max="14331" width="5.140625" style="27" customWidth="1"/>
    <col min="14332" max="14332" width="15.28515625" style="27" customWidth="1"/>
    <col min="14333" max="14333" width="5" style="27" customWidth="1"/>
    <col min="14334" max="14349" width="4.42578125" style="27" customWidth="1"/>
    <col min="14350" max="14350" width="6.42578125" style="27" customWidth="1"/>
    <col min="14351" max="14356" width="4.42578125" style="27" customWidth="1"/>
    <col min="14357" max="14358" width="8.7109375" style="27"/>
    <col min="14359" max="14359" width="6.28515625" style="27" customWidth="1"/>
    <col min="14360" max="14360" width="2" style="27" customWidth="1"/>
    <col min="14361" max="14361" width="6.140625" style="27" customWidth="1"/>
    <col min="14362" max="14586" width="8.7109375" style="27"/>
    <col min="14587" max="14587" width="5.140625" style="27" customWidth="1"/>
    <col min="14588" max="14588" width="15.28515625" style="27" customWidth="1"/>
    <col min="14589" max="14589" width="5" style="27" customWidth="1"/>
    <col min="14590" max="14605" width="4.42578125" style="27" customWidth="1"/>
    <col min="14606" max="14606" width="6.42578125" style="27" customWidth="1"/>
    <col min="14607" max="14612" width="4.42578125" style="27" customWidth="1"/>
    <col min="14613" max="14614" width="8.7109375" style="27"/>
    <col min="14615" max="14615" width="6.28515625" style="27" customWidth="1"/>
    <col min="14616" max="14616" width="2" style="27" customWidth="1"/>
    <col min="14617" max="14617" width="6.140625" style="27" customWidth="1"/>
    <col min="14618" max="14842" width="8.7109375" style="27"/>
    <col min="14843" max="14843" width="5.140625" style="27" customWidth="1"/>
    <col min="14844" max="14844" width="15.28515625" style="27" customWidth="1"/>
    <col min="14845" max="14845" width="5" style="27" customWidth="1"/>
    <col min="14846" max="14861" width="4.42578125" style="27" customWidth="1"/>
    <col min="14862" max="14862" width="6.42578125" style="27" customWidth="1"/>
    <col min="14863" max="14868" width="4.42578125" style="27" customWidth="1"/>
    <col min="14869" max="14870" width="8.7109375" style="27"/>
    <col min="14871" max="14871" width="6.28515625" style="27" customWidth="1"/>
    <col min="14872" max="14872" width="2" style="27" customWidth="1"/>
    <col min="14873" max="14873" width="6.140625" style="27" customWidth="1"/>
    <col min="14874" max="15098" width="8.7109375" style="27"/>
    <col min="15099" max="15099" width="5.140625" style="27" customWidth="1"/>
    <col min="15100" max="15100" width="15.28515625" style="27" customWidth="1"/>
    <col min="15101" max="15101" width="5" style="27" customWidth="1"/>
    <col min="15102" max="15117" width="4.42578125" style="27" customWidth="1"/>
    <col min="15118" max="15118" width="6.42578125" style="27" customWidth="1"/>
    <col min="15119" max="15124" width="4.42578125" style="27" customWidth="1"/>
    <col min="15125" max="15126" width="8.7109375" style="27"/>
    <col min="15127" max="15127" width="6.28515625" style="27" customWidth="1"/>
    <col min="15128" max="15128" width="2" style="27" customWidth="1"/>
    <col min="15129" max="15129" width="6.140625" style="27" customWidth="1"/>
    <col min="15130" max="15354" width="8.7109375" style="27"/>
    <col min="15355" max="15355" width="5.140625" style="27" customWidth="1"/>
    <col min="15356" max="15356" width="15.28515625" style="27" customWidth="1"/>
    <col min="15357" max="15357" width="5" style="27" customWidth="1"/>
    <col min="15358" max="15373" width="4.42578125" style="27" customWidth="1"/>
    <col min="15374" max="15374" width="6.42578125" style="27" customWidth="1"/>
    <col min="15375" max="15380" width="4.42578125" style="27" customWidth="1"/>
    <col min="15381" max="15382" width="8.7109375" style="27"/>
    <col min="15383" max="15383" width="6.28515625" style="27" customWidth="1"/>
    <col min="15384" max="15384" width="2" style="27" customWidth="1"/>
    <col min="15385" max="15385" width="6.140625" style="27" customWidth="1"/>
    <col min="15386" max="15610" width="8.7109375" style="27"/>
    <col min="15611" max="15611" width="5.140625" style="27" customWidth="1"/>
    <col min="15612" max="15612" width="15.28515625" style="27" customWidth="1"/>
    <col min="15613" max="15613" width="5" style="27" customWidth="1"/>
    <col min="15614" max="15629" width="4.42578125" style="27" customWidth="1"/>
    <col min="15630" max="15630" width="6.42578125" style="27" customWidth="1"/>
    <col min="15631" max="15636" width="4.42578125" style="27" customWidth="1"/>
    <col min="15637" max="15638" width="8.7109375" style="27"/>
    <col min="15639" max="15639" width="6.28515625" style="27" customWidth="1"/>
    <col min="15640" max="15640" width="2" style="27" customWidth="1"/>
    <col min="15641" max="15641" width="6.140625" style="27" customWidth="1"/>
    <col min="15642" max="15866" width="8.7109375" style="27"/>
    <col min="15867" max="15867" width="5.140625" style="27" customWidth="1"/>
    <col min="15868" max="15868" width="15.28515625" style="27" customWidth="1"/>
    <col min="15869" max="15869" width="5" style="27" customWidth="1"/>
    <col min="15870" max="15885" width="4.42578125" style="27" customWidth="1"/>
    <col min="15886" max="15886" width="6.42578125" style="27" customWidth="1"/>
    <col min="15887" max="15892" width="4.42578125" style="27" customWidth="1"/>
    <col min="15893" max="15894" width="8.7109375" style="27"/>
    <col min="15895" max="15895" width="6.28515625" style="27" customWidth="1"/>
    <col min="15896" max="15896" width="2" style="27" customWidth="1"/>
    <col min="15897" max="15897" width="6.140625" style="27" customWidth="1"/>
    <col min="15898" max="16122" width="8.7109375" style="27"/>
    <col min="16123" max="16123" width="5.140625" style="27" customWidth="1"/>
    <col min="16124" max="16124" width="15.28515625" style="27" customWidth="1"/>
    <col min="16125" max="16125" width="5" style="27" customWidth="1"/>
    <col min="16126" max="16141" width="4.42578125" style="27" customWidth="1"/>
    <col min="16142" max="16142" width="6.42578125" style="27" customWidth="1"/>
    <col min="16143" max="16148" width="4.42578125" style="27" customWidth="1"/>
    <col min="16149" max="16150" width="8.7109375" style="27"/>
    <col min="16151" max="16151" width="6.28515625" style="27" customWidth="1"/>
    <col min="16152" max="16152" width="2" style="27" customWidth="1"/>
    <col min="16153" max="16153" width="6.140625" style="27" customWidth="1"/>
    <col min="16154" max="16384" width="8.7109375" style="27"/>
  </cols>
  <sheetData>
    <row r="1" spans="1:26" ht="18" customHeight="1" x14ac:dyDescent="0.25">
      <c r="A1" s="157" t="s">
        <v>118</v>
      </c>
      <c r="B1" s="158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49" t="s">
        <v>60</v>
      </c>
      <c r="S1" s="150"/>
      <c r="T1" s="151"/>
      <c r="U1" s="155" t="s">
        <v>57</v>
      </c>
      <c r="V1" s="150" t="s">
        <v>56</v>
      </c>
      <c r="W1" s="150" t="s">
        <v>55</v>
      </c>
      <c r="X1" s="150"/>
      <c r="Y1" s="150"/>
      <c r="Z1" s="151"/>
    </row>
    <row r="2" spans="1:26" ht="27.75" customHeight="1" thickBot="1" x14ac:dyDescent="0.3">
      <c r="A2" s="159"/>
      <c r="B2" s="160"/>
      <c r="C2" s="154" t="str">
        <f>B3</f>
        <v>PASKOV B</v>
      </c>
      <c r="D2" s="152"/>
      <c r="E2" s="153"/>
      <c r="F2" s="154" t="str">
        <f>B4</f>
        <v>VALMEZ C</v>
      </c>
      <c r="G2" s="152"/>
      <c r="H2" s="153"/>
      <c r="I2" s="154" t="str">
        <f>B5</f>
        <v>OSTRAVICE C</v>
      </c>
      <c r="J2" s="152"/>
      <c r="K2" s="153"/>
      <c r="L2" s="154" t="str">
        <f>B6</f>
        <v>RAŠKOVICE A</v>
      </c>
      <c r="M2" s="152"/>
      <c r="N2" s="153"/>
      <c r="O2" s="154" t="str">
        <f>B7</f>
        <v>BÍLOVEC C</v>
      </c>
      <c r="P2" s="152"/>
      <c r="Q2" s="153"/>
      <c r="R2" s="154" t="str">
        <f>B8</f>
        <v>RED VOLLEY C</v>
      </c>
      <c r="S2" s="152"/>
      <c r="T2" s="153"/>
      <c r="U2" s="156"/>
      <c r="V2" s="152"/>
      <c r="W2" s="152"/>
      <c r="X2" s="152"/>
      <c r="Y2" s="152"/>
      <c r="Z2" s="153"/>
    </row>
    <row r="3" spans="1:26" ht="27.75" customHeight="1" x14ac:dyDescent="0.25">
      <c r="A3" s="67" t="s">
        <v>53</v>
      </c>
      <c r="B3" s="30" t="s">
        <v>117</v>
      </c>
      <c r="C3" s="105"/>
      <c r="D3" s="104"/>
      <c r="E3" s="103"/>
      <c r="F3" s="62">
        <v>4</v>
      </c>
      <c r="G3" s="101" t="s">
        <v>46</v>
      </c>
      <c r="H3" s="57">
        <v>12</v>
      </c>
      <c r="I3" s="62">
        <v>13</v>
      </c>
      <c r="J3" s="58" t="s">
        <v>46</v>
      </c>
      <c r="K3" s="57">
        <v>7</v>
      </c>
      <c r="L3" s="62">
        <v>7</v>
      </c>
      <c r="M3" s="58" t="s">
        <v>46</v>
      </c>
      <c r="N3" s="57">
        <v>6</v>
      </c>
      <c r="O3" s="62">
        <v>12</v>
      </c>
      <c r="P3" s="58" t="s">
        <v>46</v>
      </c>
      <c r="Q3" s="57">
        <v>7</v>
      </c>
      <c r="R3" s="62">
        <v>8</v>
      </c>
      <c r="S3" s="58" t="s">
        <v>46</v>
      </c>
      <c r="T3" s="57">
        <v>7</v>
      </c>
      <c r="U3" s="102">
        <f t="shared" ref="U3:U8" si="0">SUM(IF(C3&gt;E3,1,0),IF(F3&gt;H3,1,0),IF(I3&gt;K3,1,0),IF(L3&gt;N3,1,0),IF(O3&gt;Q3,1,0),IF(R3&gt;T3,1,0))</f>
        <v>4</v>
      </c>
      <c r="V3" s="59" t="s">
        <v>49</v>
      </c>
      <c r="W3" s="101">
        <f t="shared" ref="W3:W8" si="1">C3+F3+I3+L3+O3+R3</f>
        <v>44</v>
      </c>
      <c r="X3" s="101" t="s">
        <v>46</v>
      </c>
      <c r="Y3" s="101">
        <f t="shared" ref="Y3:Y8" si="2">E3+H3+K3+N3+Q3+T3</f>
        <v>39</v>
      </c>
      <c r="Z3" s="100">
        <f t="shared" ref="Z3:Z8" si="3">W3/Y3</f>
        <v>1.1282051282051282</v>
      </c>
    </row>
    <row r="4" spans="1:26" ht="27.75" customHeight="1" x14ac:dyDescent="0.25">
      <c r="A4" s="53" t="s">
        <v>51</v>
      </c>
      <c r="B4" s="30" t="s">
        <v>116</v>
      </c>
      <c r="C4" s="52">
        <f>H3</f>
        <v>12</v>
      </c>
      <c r="D4" s="96" t="s">
        <v>46</v>
      </c>
      <c r="E4" s="50">
        <f>F3</f>
        <v>4</v>
      </c>
      <c r="F4" s="99"/>
      <c r="G4" s="98"/>
      <c r="H4" s="97"/>
      <c r="I4" s="46">
        <v>16</v>
      </c>
      <c r="J4" s="90" t="s">
        <v>46</v>
      </c>
      <c r="K4" s="42">
        <v>5</v>
      </c>
      <c r="L4" s="46">
        <v>3</v>
      </c>
      <c r="M4" s="29" t="s">
        <v>46</v>
      </c>
      <c r="N4" s="42">
        <v>6</v>
      </c>
      <c r="O4" s="46">
        <v>8</v>
      </c>
      <c r="P4" s="29" t="s">
        <v>46</v>
      </c>
      <c r="Q4" s="42">
        <v>4</v>
      </c>
      <c r="R4" s="46">
        <v>9</v>
      </c>
      <c r="S4" s="29" t="s">
        <v>46</v>
      </c>
      <c r="T4" s="42">
        <v>3</v>
      </c>
      <c r="U4" s="92">
        <f t="shared" si="0"/>
        <v>4</v>
      </c>
      <c r="V4" s="43" t="s">
        <v>53</v>
      </c>
      <c r="W4" s="90">
        <f t="shared" si="1"/>
        <v>48</v>
      </c>
      <c r="X4" s="90" t="s">
        <v>46</v>
      </c>
      <c r="Y4" s="90">
        <f t="shared" si="2"/>
        <v>22</v>
      </c>
      <c r="Z4" s="89">
        <f t="shared" si="3"/>
        <v>2.1818181818181817</v>
      </c>
    </row>
    <row r="5" spans="1:26" ht="27.75" customHeight="1" x14ac:dyDescent="0.25">
      <c r="A5" s="53" t="s">
        <v>49</v>
      </c>
      <c r="B5" s="30" t="s">
        <v>115</v>
      </c>
      <c r="C5" s="52">
        <f>K3</f>
        <v>7</v>
      </c>
      <c r="D5" s="51" t="s">
        <v>46</v>
      </c>
      <c r="E5" s="50">
        <f>I3</f>
        <v>13</v>
      </c>
      <c r="F5" s="52">
        <f>K4</f>
        <v>5</v>
      </c>
      <c r="G5" s="96" t="s">
        <v>46</v>
      </c>
      <c r="H5" s="50">
        <f>I4</f>
        <v>16</v>
      </c>
      <c r="I5" s="95"/>
      <c r="J5" s="94"/>
      <c r="K5" s="93"/>
      <c r="L5" s="46">
        <v>4</v>
      </c>
      <c r="M5" s="90" t="s">
        <v>46</v>
      </c>
      <c r="N5" s="42">
        <v>15</v>
      </c>
      <c r="O5" s="46">
        <v>9</v>
      </c>
      <c r="P5" s="29" t="s">
        <v>46</v>
      </c>
      <c r="Q5" s="42">
        <v>17</v>
      </c>
      <c r="R5" s="46">
        <v>12</v>
      </c>
      <c r="S5" s="29" t="s">
        <v>46</v>
      </c>
      <c r="T5" s="42">
        <v>11</v>
      </c>
      <c r="U5" s="92">
        <f t="shared" si="0"/>
        <v>1</v>
      </c>
      <c r="V5" s="43" t="s">
        <v>64</v>
      </c>
      <c r="W5" s="90">
        <f t="shared" si="1"/>
        <v>37</v>
      </c>
      <c r="X5" s="90" t="s">
        <v>46</v>
      </c>
      <c r="Y5" s="90">
        <f t="shared" si="2"/>
        <v>72</v>
      </c>
      <c r="Z5" s="89">
        <f t="shared" si="3"/>
        <v>0.51388888888888884</v>
      </c>
    </row>
    <row r="6" spans="1:26" ht="27.75" customHeight="1" x14ac:dyDescent="0.25">
      <c r="A6" s="53" t="s">
        <v>47</v>
      </c>
      <c r="B6" s="30" t="s">
        <v>114</v>
      </c>
      <c r="C6" s="52">
        <f>N3</f>
        <v>6</v>
      </c>
      <c r="D6" s="51" t="s">
        <v>46</v>
      </c>
      <c r="E6" s="50">
        <f>L3</f>
        <v>7</v>
      </c>
      <c r="F6" s="52">
        <f>N4</f>
        <v>6</v>
      </c>
      <c r="G6" s="51" t="s">
        <v>46</v>
      </c>
      <c r="H6" s="50">
        <f>L4</f>
        <v>3</v>
      </c>
      <c r="I6" s="52">
        <f>N5</f>
        <v>15</v>
      </c>
      <c r="J6" s="96" t="s">
        <v>46</v>
      </c>
      <c r="K6" s="50">
        <f>L5</f>
        <v>4</v>
      </c>
      <c r="L6" s="99"/>
      <c r="M6" s="98"/>
      <c r="N6" s="97"/>
      <c r="O6" s="46">
        <v>6</v>
      </c>
      <c r="P6" s="90" t="s">
        <v>46</v>
      </c>
      <c r="Q6" s="42">
        <v>5</v>
      </c>
      <c r="R6" s="46">
        <v>10</v>
      </c>
      <c r="S6" s="29" t="s">
        <v>46</v>
      </c>
      <c r="T6" s="42">
        <v>5</v>
      </c>
      <c r="U6" s="92">
        <f t="shared" si="0"/>
        <v>4</v>
      </c>
      <c r="V6" s="91" t="s">
        <v>51</v>
      </c>
      <c r="W6" s="90">
        <f t="shared" si="1"/>
        <v>43</v>
      </c>
      <c r="X6" s="90" t="s">
        <v>46</v>
      </c>
      <c r="Y6" s="90">
        <f t="shared" si="2"/>
        <v>24</v>
      </c>
      <c r="Z6" s="89">
        <f t="shared" si="3"/>
        <v>1.7916666666666667</v>
      </c>
    </row>
    <row r="7" spans="1:26" ht="27.75" customHeight="1" x14ac:dyDescent="0.25">
      <c r="A7" s="53" t="s">
        <v>64</v>
      </c>
      <c r="B7" s="30" t="s">
        <v>113</v>
      </c>
      <c r="C7" s="52">
        <f>Q3</f>
        <v>7</v>
      </c>
      <c r="D7" s="51" t="s">
        <v>46</v>
      </c>
      <c r="E7" s="50">
        <f>O3</f>
        <v>12</v>
      </c>
      <c r="F7" s="52">
        <f>Q4</f>
        <v>4</v>
      </c>
      <c r="G7" s="51" t="s">
        <v>46</v>
      </c>
      <c r="H7" s="50">
        <f>O4</f>
        <v>8</v>
      </c>
      <c r="I7" s="52">
        <f>Q5</f>
        <v>17</v>
      </c>
      <c r="J7" s="51" t="s">
        <v>46</v>
      </c>
      <c r="K7" s="50">
        <f>O5</f>
        <v>9</v>
      </c>
      <c r="L7" s="52">
        <f>Q6</f>
        <v>5</v>
      </c>
      <c r="M7" s="96" t="s">
        <v>46</v>
      </c>
      <c r="N7" s="50">
        <f>O6</f>
        <v>6</v>
      </c>
      <c r="O7" s="95"/>
      <c r="P7" s="94"/>
      <c r="Q7" s="93"/>
      <c r="R7" s="46">
        <v>11</v>
      </c>
      <c r="S7" s="90" t="s">
        <v>46</v>
      </c>
      <c r="T7" s="42">
        <v>5</v>
      </c>
      <c r="U7" s="92">
        <f t="shared" si="0"/>
        <v>2</v>
      </c>
      <c r="V7" s="91" t="s">
        <v>47</v>
      </c>
      <c r="W7" s="90">
        <f t="shared" si="1"/>
        <v>44</v>
      </c>
      <c r="X7" s="90" t="s">
        <v>46</v>
      </c>
      <c r="Y7" s="90">
        <f t="shared" si="2"/>
        <v>40</v>
      </c>
      <c r="Z7" s="89">
        <f t="shared" si="3"/>
        <v>1.1000000000000001</v>
      </c>
    </row>
    <row r="8" spans="1:26" ht="27.75" customHeight="1" thickBot="1" x14ac:dyDescent="0.3">
      <c r="A8" s="41" t="s">
        <v>60</v>
      </c>
      <c r="B8" s="30" t="s">
        <v>112</v>
      </c>
      <c r="C8" s="40">
        <f>T3</f>
        <v>7</v>
      </c>
      <c r="D8" s="39" t="s">
        <v>46</v>
      </c>
      <c r="E8" s="38">
        <f>R3</f>
        <v>8</v>
      </c>
      <c r="F8" s="40">
        <f>T4</f>
        <v>3</v>
      </c>
      <c r="G8" s="39" t="s">
        <v>46</v>
      </c>
      <c r="H8" s="38">
        <f>R4</f>
        <v>9</v>
      </c>
      <c r="I8" s="40">
        <f>T5</f>
        <v>11</v>
      </c>
      <c r="J8" s="39" t="s">
        <v>46</v>
      </c>
      <c r="K8" s="38">
        <f>R5</f>
        <v>12</v>
      </c>
      <c r="L8" s="40">
        <f>T6</f>
        <v>5</v>
      </c>
      <c r="M8" s="39" t="s">
        <v>46</v>
      </c>
      <c r="N8" s="38">
        <f>R6</f>
        <v>10</v>
      </c>
      <c r="O8" s="40">
        <f>T7</f>
        <v>5</v>
      </c>
      <c r="P8" s="88" t="s">
        <v>46</v>
      </c>
      <c r="Q8" s="38">
        <f>R7</f>
        <v>11</v>
      </c>
      <c r="R8" s="87"/>
      <c r="S8" s="86"/>
      <c r="T8" s="85"/>
      <c r="U8" s="84">
        <f t="shared" si="0"/>
        <v>0</v>
      </c>
      <c r="V8" s="83" t="s">
        <v>60</v>
      </c>
      <c r="W8" s="32">
        <f t="shared" si="1"/>
        <v>31</v>
      </c>
      <c r="X8" s="32" t="s">
        <v>46</v>
      </c>
      <c r="Y8" s="32">
        <f t="shared" si="2"/>
        <v>50</v>
      </c>
      <c r="Z8" s="31">
        <f t="shared" si="3"/>
        <v>0.62</v>
      </c>
    </row>
    <row r="16" spans="1:26" x14ac:dyDescent="0.25">
      <c r="R16" s="81"/>
    </row>
  </sheetData>
  <mergeCells count="16">
    <mergeCell ref="A1:B2"/>
    <mergeCell ref="C1:E1"/>
    <mergeCell ref="F1:H1"/>
    <mergeCell ref="I1:K1"/>
    <mergeCell ref="L1:N1"/>
    <mergeCell ref="U1:U2"/>
    <mergeCell ref="V1:V2"/>
    <mergeCell ref="W1:Z2"/>
    <mergeCell ref="C2:E2"/>
    <mergeCell ref="F2:H2"/>
    <mergeCell ref="I2:K2"/>
    <mergeCell ref="L2:N2"/>
    <mergeCell ref="O2:Q2"/>
    <mergeCell ref="R2:T2"/>
    <mergeCell ref="O1:Q1"/>
    <mergeCell ref="R1:T1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V15" sqref="V15"/>
    </sheetView>
  </sheetViews>
  <sheetFormatPr defaultRowHeight="15" x14ac:dyDescent="0.25"/>
  <cols>
    <col min="1" max="1" width="5.140625" style="27" customWidth="1"/>
    <col min="2" max="2" width="15.28515625" style="27" customWidth="1"/>
    <col min="3" max="3" width="5" style="27" customWidth="1"/>
    <col min="4" max="19" width="4.42578125" style="27" customWidth="1"/>
    <col min="20" max="20" width="5" style="27" customWidth="1"/>
    <col min="21" max="22" width="8.7109375" style="27"/>
    <col min="23" max="23" width="6.28515625" style="27" customWidth="1"/>
    <col min="24" max="24" width="2" style="27" customWidth="1"/>
    <col min="25" max="25" width="6.140625" style="27" customWidth="1"/>
    <col min="26" max="26" width="16.28515625" style="27" customWidth="1"/>
    <col min="27" max="250" width="8.7109375" style="27"/>
    <col min="251" max="251" width="5.140625" style="27" customWidth="1"/>
    <col min="252" max="252" width="15.28515625" style="27" customWidth="1"/>
    <col min="253" max="253" width="5" style="27" customWidth="1"/>
    <col min="254" max="269" width="4.42578125" style="27" customWidth="1"/>
    <col min="270" max="270" width="6.42578125" style="27" customWidth="1"/>
    <col min="271" max="276" width="4.42578125" style="27" customWidth="1"/>
    <col min="277" max="278" width="8.7109375" style="27"/>
    <col min="279" max="279" width="6.28515625" style="27" customWidth="1"/>
    <col min="280" max="280" width="2" style="27" customWidth="1"/>
    <col min="281" max="281" width="6.140625" style="27" customWidth="1"/>
    <col min="282" max="506" width="8.7109375" style="27"/>
    <col min="507" max="507" width="5.140625" style="27" customWidth="1"/>
    <col min="508" max="508" width="15.28515625" style="27" customWidth="1"/>
    <col min="509" max="509" width="5" style="27" customWidth="1"/>
    <col min="510" max="525" width="4.42578125" style="27" customWidth="1"/>
    <col min="526" max="526" width="6.42578125" style="27" customWidth="1"/>
    <col min="527" max="532" width="4.42578125" style="27" customWidth="1"/>
    <col min="533" max="534" width="8.7109375" style="27"/>
    <col min="535" max="535" width="6.28515625" style="27" customWidth="1"/>
    <col min="536" max="536" width="2" style="27" customWidth="1"/>
    <col min="537" max="537" width="6.140625" style="27" customWidth="1"/>
    <col min="538" max="762" width="8.7109375" style="27"/>
    <col min="763" max="763" width="5.140625" style="27" customWidth="1"/>
    <col min="764" max="764" width="15.28515625" style="27" customWidth="1"/>
    <col min="765" max="765" width="5" style="27" customWidth="1"/>
    <col min="766" max="781" width="4.42578125" style="27" customWidth="1"/>
    <col min="782" max="782" width="6.42578125" style="27" customWidth="1"/>
    <col min="783" max="788" width="4.42578125" style="27" customWidth="1"/>
    <col min="789" max="790" width="8.7109375" style="27"/>
    <col min="791" max="791" width="6.28515625" style="27" customWidth="1"/>
    <col min="792" max="792" width="2" style="27" customWidth="1"/>
    <col min="793" max="793" width="6.140625" style="27" customWidth="1"/>
    <col min="794" max="1018" width="8.7109375" style="27"/>
    <col min="1019" max="1019" width="5.140625" style="27" customWidth="1"/>
    <col min="1020" max="1020" width="15.28515625" style="27" customWidth="1"/>
    <col min="1021" max="1021" width="5" style="27" customWidth="1"/>
    <col min="1022" max="1037" width="4.42578125" style="27" customWidth="1"/>
    <col min="1038" max="1038" width="6.42578125" style="27" customWidth="1"/>
    <col min="1039" max="1044" width="4.42578125" style="27" customWidth="1"/>
    <col min="1045" max="1046" width="8.7109375" style="27"/>
    <col min="1047" max="1047" width="6.28515625" style="27" customWidth="1"/>
    <col min="1048" max="1048" width="2" style="27" customWidth="1"/>
    <col min="1049" max="1049" width="6.140625" style="27" customWidth="1"/>
    <col min="1050" max="1274" width="8.7109375" style="27"/>
    <col min="1275" max="1275" width="5.140625" style="27" customWidth="1"/>
    <col min="1276" max="1276" width="15.28515625" style="27" customWidth="1"/>
    <col min="1277" max="1277" width="5" style="27" customWidth="1"/>
    <col min="1278" max="1293" width="4.42578125" style="27" customWidth="1"/>
    <col min="1294" max="1294" width="6.42578125" style="27" customWidth="1"/>
    <col min="1295" max="1300" width="4.42578125" style="27" customWidth="1"/>
    <col min="1301" max="1302" width="8.7109375" style="27"/>
    <col min="1303" max="1303" width="6.28515625" style="27" customWidth="1"/>
    <col min="1304" max="1304" width="2" style="27" customWidth="1"/>
    <col min="1305" max="1305" width="6.140625" style="27" customWidth="1"/>
    <col min="1306" max="1530" width="8.7109375" style="27"/>
    <col min="1531" max="1531" width="5.140625" style="27" customWidth="1"/>
    <col min="1532" max="1532" width="15.28515625" style="27" customWidth="1"/>
    <col min="1533" max="1533" width="5" style="27" customWidth="1"/>
    <col min="1534" max="1549" width="4.42578125" style="27" customWidth="1"/>
    <col min="1550" max="1550" width="6.42578125" style="27" customWidth="1"/>
    <col min="1551" max="1556" width="4.42578125" style="27" customWidth="1"/>
    <col min="1557" max="1558" width="8.7109375" style="27"/>
    <col min="1559" max="1559" width="6.28515625" style="27" customWidth="1"/>
    <col min="1560" max="1560" width="2" style="27" customWidth="1"/>
    <col min="1561" max="1561" width="6.140625" style="27" customWidth="1"/>
    <col min="1562" max="1786" width="8.7109375" style="27"/>
    <col min="1787" max="1787" width="5.140625" style="27" customWidth="1"/>
    <col min="1788" max="1788" width="15.28515625" style="27" customWidth="1"/>
    <col min="1789" max="1789" width="5" style="27" customWidth="1"/>
    <col min="1790" max="1805" width="4.42578125" style="27" customWidth="1"/>
    <col min="1806" max="1806" width="6.42578125" style="27" customWidth="1"/>
    <col min="1807" max="1812" width="4.42578125" style="27" customWidth="1"/>
    <col min="1813" max="1814" width="8.7109375" style="27"/>
    <col min="1815" max="1815" width="6.28515625" style="27" customWidth="1"/>
    <col min="1816" max="1816" width="2" style="27" customWidth="1"/>
    <col min="1817" max="1817" width="6.140625" style="27" customWidth="1"/>
    <col min="1818" max="2042" width="8.7109375" style="27"/>
    <col min="2043" max="2043" width="5.140625" style="27" customWidth="1"/>
    <col min="2044" max="2044" width="15.28515625" style="27" customWidth="1"/>
    <col min="2045" max="2045" width="5" style="27" customWidth="1"/>
    <col min="2046" max="2061" width="4.42578125" style="27" customWidth="1"/>
    <col min="2062" max="2062" width="6.42578125" style="27" customWidth="1"/>
    <col min="2063" max="2068" width="4.42578125" style="27" customWidth="1"/>
    <col min="2069" max="2070" width="8.7109375" style="27"/>
    <col min="2071" max="2071" width="6.28515625" style="27" customWidth="1"/>
    <col min="2072" max="2072" width="2" style="27" customWidth="1"/>
    <col min="2073" max="2073" width="6.140625" style="27" customWidth="1"/>
    <col min="2074" max="2298" width="8.7109375" style="27"/>
    <col min="2299" max="2299" width="5.140625" style="27" customWidth="1"/>
    <col min="2300" max="2300" width="15.28515625" style="27" customWidth="1"/>
    <col min="2301" max="2301" width="5" style="27" customWidth="1"/>
    <col min="2302" max="2317" width="4.42578125" style="27" customWidth="1"/>
    <col min="2318" max="2318" width="6.42578125" style="27" customWidth="1"/>
    <col min="2319" max="2324" width="4.42578125" style="27" customWidth="1"/>
    <col min="2325" max="2326" width="8.7109375" style="27"/>
    <col min="2327" max="2327" width="6.28515625" style="27" customWidth="1"/>
    <col min="2328" max="2328" width="2" style="27" customWidth="1"/>
    <col min="2329" max="2329" width="6.140625" style="27" customWidth="1"/>
    <col min="2330" max="2554" width="8.7109375" style="27"/>
    <col min="2555" max="2555" width="5.140625" style="27" customWidth="1"/>
    <col min="2556" max="2556" width="15.28515625" style="27" customWidth="1"/>
    <col min="2557" max="2557" width="5" style="27" customWidth="1"/>
    <col min="2558" max="2573" width="4.42578125" style="27" customWidth="1"/>
    <col min="2574" max="2574" width="6.42578125" style="27" customWidth="1"/>
    <col min="2575" max="2580" width="4.42578125" style="27" customWidth="1"/>
    <col min="2581" max="2582" width="8.7109375" style="27"/>
    <col min="2583" max="2583" width="6.28515625" style="27" customWidth="1"/>
    <col min="2584" max="2584" width="2" style="27" customWidth="1"/>
    <col min="2585" max="2585" width="6.140625" style="27" customWidth="1"/>
    <col min="2586" max="2810" width="8.7109375" style="27"/>
    <col min="2811" max="2811" width="5.140625" style="27" customWidth="1"/>
    <col min="2812" max="2812" width="15.28515625" style="27" customWidth="1"/>
    <col min="2813" max="2813" width="5" style="27" customWidth="1"/>
    <col min="2814" max="2829" width="4.42578125" style="27" customWidth="1"/>
    <col min="2830" max="2830" width="6.42578125" style="27" customWidth="1"/>
    <col min="2831" max="2836" width="4.42578125" style="27" customWidth="1"/>
    <col min="2837" max="2838" width="8.7109375" style="27"/>
    <col min="2839" max="2839" width="6.28515625" style="27" customWidth="1"/>
    <col min="2840" max="2840" width="2" style="27" customWidth="1"/>
    <col min="2841" max="2841" width="6.140625" style="27" customWidth="1"/>
    <col min="2842" max="3066" width="8.7109375" style="27"/>
    <col min="3067" max="3067" width="5.140625" style="27" customWidth="1"/>
    <col min="3068" max="3068" width="15.28515625" style="27" customWidth="1"/>
    <col min="3069" max="3069" width="5" style="27" customWidth="1"/>
    <col min="3070" max="3085" width="4.42578125" style="27" customWidth="1"/>
    <col min="3086" max="3086" width="6.42578125" style="27" customWidth="1"/>
    <col min="3087" max="3092" width="4.42578125" style="27" customWidth="1"/>
    <col min="3093" max="3094" width="8.7109375" style="27"/>
    <col min="3095" max="3095" width="6.28515625" style="27" customWidth="1"/>
    <col min="3096" max="3096" width="2" style="27" customWidth="1"/>
    <col min="3097" max="3097" width="6.140625" style="27" customWidth="1"/>
    <col min="3098" max="3322" width="8.7109375" style="27"/>
    <col min="3323" max="3323" width="5.140625" style="27" customWidth="1"/>
    <col min="3324" max="3324" width="15.28515625" style="27" customWidth="1"/>
    <col min="3325" max="3325" width="5" style="27" customWidth="1"/>
    <col min="3326" max="3341" width="4.42578125" style="27" customWidth="1"/>
    <col min="3342" max="3342" width="6.42578125" style="27" customWidth="1"/>
    <col min="3343" max="3348" width="4.42578125" style="27" customWidth="1"/>
    <col min="3349" max="3350" width="8.7109375" style="27"/>
    <col min="3351" max="3351" width="6.28515625" style="27" customWidth="1"/>
    <col min="3352" max="3352" width="2" style="27" customWidth="1"/>
    <col min="3353" max="3353" width="6.140625" style="27" customWidth="1"/>
    <col min="3354" max="3578" width="8.7109375" style="27"/>
    <col min="3579" max="3579" width="5.140625" style="27" customWidth="1"/>
    <col min="3580" max="3580" width="15.28515625" style="27" customWidth="1"/>
    <col min="3581" max="3581" width="5" style="27" customWidth="1"/>
    <col min="3582" max="3597" width="4.42578125" style="27" customWidth="1"/>
    <col min="3598" max="3598" width="6.42578125" style="27" customWidth="1"/>
    <col min="3599" max="3604" width="4.42578125" style="27" customWidth="1"/>
    <col min="3605" max="3606" width="8.7109375" style="27"/>
    <col min="3607" max="3607" width="6.28515625" style="27" customWidth="1"/>
    <col min="3608" max="3608" width="2" style="27" customWidth="1"/>
    <col min="3609" max="3609" width="6.140625" style="27" customWidth="1"/>
    <col min="3610" max="3834" width="8.7109375" style="27"/>
    <col min="3835" max="3835" width="5.140625" style="27" customWidth="1"/>
    <col min="3836" max="3836" width="15.28515625" style="27" customWidth="1"/>
    <col min="3837" max="3837" width="5" style="27" customWidth="1"/>
    <col min="3838" max="3853" width="4.42578125" style="27" customWidth="1"/>
    <col min="3854" max="3854" width="6.42578125" style="27" customWidth="1"/>
    <col min="3855" max="3860" width="4.42578125" style="27" customWidth="1"/>
    <col min="3861" max="3862" width="8.7109375" style="27"/>
    <col min="3863" max="3863" width="6.28515625" style="27" customWidth="1"/>
    <col min="3864" max="3864" width="2" style="27" customWidth="1"/>
    <col min="3865" max="3865" width="6.140625" style="27" customWidth="1"/>
    <col min="3866" max="4090" width="8.7109375" style="27"/>
    <col min="4091" max="4091" width="5.140625" style="27" customWidth="1"/>
    <col min="4092" max="4092" width="15.28515625" style="27" customWidth="1"/>
    <col min="4093" max="4093" width="5" style="27" customWidth="1"/>
    <col min="4094" max="4109" width="4.42578125" style="27" customWidth="1"/>
    <col min="4110" max="4110" width="6.42578125" style="27" customWidth="1"/>
    <col min="4111" max="4116" width="4.42578125" style="27" customWidth="1"/>
    <col min="4117" max="4118" width="8.7109375" style="27"/>
    <col min="4119" max="4119" width="6.28515625" style="27" customWidth="1"/>
    <col min="4120" max="4120" width="2" style="27" customWidth="1"/>
    <col min="4121" max="4121" width="6.140625" style="27" customWidth="1"/>
    <col min="4122" max="4346" width="8.7109375" style="27"/>
    <col min="4347" max="4347" width="5.140625" style="27" customWidth="1"/>
    <col min="4348" max="4348" width="15.28515625" style="27" customWidth="1"/>
    <col min="4349" max="4349" width="5" style="27" customWidth="1"/>
    <col min="4350" max="4365" width="4.42578125" style="27" customWidth="1"/>
    <col min="4366" max="4366" width="6.42578125" style="27" customWidth="1"/>
    <col min="4367" max="4372" width="4.42578125" style="27" customWidth="1"/>
    <col min="4373" max="4374" width="8.7109375" style="27"/>
    <col min="4375" max="4375" width="6.28515625" style="27" customWidth="1"/>
    <col min="4376" max="4376" width="2" style="27" customWidth="1"/>
    <col min="4377" max="4377" width="6.140625" style="27" customWidth="1"/>
    <col min="4378" max="4602" width="8.7109375" style="27"/>
    <col min="4603" max="4603" width="5.140625" style="27" customWidth="1"/>
    <col min="4604" max="4604" width="15.28515625" style="27" customWidth="1"/>
    <col min="4605" max="4605" width="5" style="27" customWidth="1"/>
    <col min="4606" max="4621" width="4.42578125" style="27" customWidth="1"/>
    <col min="4622" max="4622" width="6.42578125" style="27" customWidth="1"/>
    <col min="4623" max="4628" width="4.42578125" style="27" customWidth="1"/>
    <col min="4629" max="4630" width="8.7109375" style="27"/>
    <col min="4631" max="4631" width="6.28515625" style="27" customWidth="1"/>
    <col min="4632" max="4632" width="2" style="27" customWidth="1"/>
    <col min="4633" max="4633" width="6.140625" style="27" customWidth="1"/>
    <col min="4634" max="4858" width="8.7109375" style="27"/>
    <col min="4859" max="4859" width="5.140625" style="27" customWidth="1"/>
    <col min="4860" max="4860" width="15.28515625" style="27" customWidth="1"/>
    <col min="4861" max="4861" width="5" style="27" customWidth="1"/>
    <col min="4862" max="4877" width="4.42578125" style="27" customWidth="1"/>
    <col min="4878" max="4878" width="6.42578125" style="27" customWidth="1"/>
    <col min="4879" max="4884" width="4.42578125" style="27" customWidth="1"/>
    <col min="4885" max="4886" width="8.7109375" style="27"/>
    <col min="4887" max="4887" width="6.28515625" style="27" customWidth="1"/>
    <col min="4888" max="4888" width="2" style="27" customWidth="1"/>
    <col min="4889" max="4889" width="6.140625" style="27" customWidth="1"/>
    <col min="4890" max="5114" width="8.7109375" style="27"/>
    <col min="5115" max="5115" width="5.140625" style="27" customWidth="1"/>
    <col min="5116" max="5116" width="15.28515625" style="27" customWidth="1"/>
    <col min="5117" max="5117" width="5" style="27" customWidth="1"/>
    <col min="5118" max="5133" width="4.42578125" style="27" customWidth="1"/>
    <col min="5134" max="5134" width="6.42578125" style="27" customWidth="1"/>
    <col min="5135" max="5140" width="4.42578125" style="27" customWidth="1"/>
    <col min="5141" max="5142" width="8.7109375" style="27"/>
    <col min="5143" max="5143" width="6.28515625" style="27" customWidth="1"/>
    <col min="5144" max="5144" width="2" style="27" customWidth="1"/>
    <col min="5145" max="5145" width="6.140625" style="27" customWidth="1"/>
    <col min="5146" max="5370" width="8.7109375" style="27"/>
    <col min="5371" max="5371" width="5.140625" style="27" customWidth="1"/>
    <col min="5372" max="5372" width="15.28515625" style="27" customWidth="1"/>
    <col min="5373" max="5373" width="5" style="27" customWidth="1"/>
    <col min="5374" max="5389" width="4.42578125" style="27" customWidth="1"/>
    <col min="5390" max="5390" width="6.42578125" style="27" customWidth="1"/>
    <col min="5391" max="5396" width="4.42578125" style="27" customWidth="1"/>
    <col min="5397" max="5398" width="8.7109375" style="27"/>
    <col min="5399" max="5399" width="6.28515625" style="27" customWidth="1"/>
    <col min="5400" max="5400" width="2" style="27" customWidth="1"/>
    <col min="5401" max="5401" width="6.140625" style="27" customWidth="1"/>
    <col min="5402" max="5626" width="8.7109375" style="27"/>
    <col min="5627" max="5627" width="5.140625" style="27" customWidth="1"/>
    <col min="5628" max="5628" width="15.28515625" style="27" customWidth="1"/>
    <col min="5629" max="5629" width="5" style="27" customWidth="1"/>
    <col min="5630" max="5645" width="4.42578125" style="27" customWidth="1"/>
    <col min="5646" max="5646" width="6.42578125" style="27" customWidth="1"/>
    <col min="5647" max="5652" width="4.42578125" style="27" customWidth="1"/>
    <col min="5653" max="5654" width="8.7109375" style="27"/>
    <col min="5655" max="5655" width="6.28515625" style="27" customWidth="1"/>
    <col min="5656" max="5656" width="2" style="27" customWidth="1"/>
    <col min="5657" max="5657" width="6.140625" style="27" customWidth="1"/>
    <col min="5658" max="5882" width="8.7109375" style="27"/>
    <col min="5883" max="5883" width="5.140625" style="27" customWidth="1"/>
    <col min="5884" max="5884" width="15.28515625" style="27" customWidth="1"/>
    <col min="5885" max="5885" width="5" style="27" customWidth="1"/>
    <col min="5886" max="5901" width="4.42578125" style="27" customWidth="1"/>
    <col min="5902" max="5902" width="6.42578125" style="27" customWidth="1"/>
    <col min="5903" max="5908" width="4.42578125" style="27" customWidth="1"/>
    <col min="5909" max="5910" width="8.7109375" style="27"/>
    <col min="5911" max="5911" width="6.28515625" style="27" customWidth="1"/>
    <col min="5912" max="5912" width="2" style="27" customWidth="1"/>
    <col min="5913" max="5913" width="6.140625" style="27" customWidth="1"/>
    <col min="5914" max="6138" width="8.7109375" style="27"/>
    <col min="6139" max="6139" width="5.140625" style="27" customWidth="1"/>
    <col min="6140" max="6140" width="15.28515625" style="27" customWidth="1"/>
    <col min="6141" max="6141" width="5" style="27" customWidth="1"/>
    <col min="6142" max="6157" width="4.42578125" style="27" customWidth="1"/>
    <col min="6158" max="6158" width="6.42578125" style="27" customWidth="1"/>
    <col min="6159" max="6164" width="4.42578125" style="27" customWidth="1"/>
    <col min="6165" max="6166" width="8.7109375" style="27"/>
    <col min="6167" max="6167" width="6.28515625" style="27" customWidth="1"/>
    <col min="6168" max="6168" width="2" style="27" customWidth="1"/>
    <col min="6169" max="6169" width="6.140625" style="27" customWidth="1"/>
    <col min="6170" max="6394" width="8.7109375" style="27"/>
    <col min="6395" max="6395" width="5.140625" style="27" customWidth="1"/>
    <col min="6396" max="6396" width="15.28515625" style="27" customWidth="1"/>
    <col min="6397" max="6397" width="5" style="27" customWidth="1"/>
    <col min="6398" max="6413" width="4.42578125" style="27" customWidth="1"/>
    <col min="6414" max="6414" width="6.42578125" style="27" customWidth="1"/>
    <col min="6415" max="6420" width="4.42578125" style="27" customWidth="1"/>
    <col min="6421" max="6422" width="8.7109375" style="27"/>
    <col min="6423" max="6423" width="6.28515625" style="27" customWidth="1"/>
    <col min="6424" max="6424" width="2" style="27" customWidth="1"/>
    <col min="6425" max="6425" width="6.140625" style="27" customWidth="1"/>
    <col min="6426" max="6650" width="8.7109375" style="27"/>
    <col min="6651" max="6651" width="5.140625" style="27" customWidth="1"/>
    <col min="6652" max="6652" width="15.28515625" style="27" customWidth="1"/>
    <col min="6653" max="6653" width="5" style="27" customWidth="1"/>
    <col min="6654" max="6669" width="4.42578125" style="27" customWidth="1"/>
    <col min="6670" max="6670" width="6.42578125" style="27" customWidth="1"/>
    <col min="6671" max="6676" width="4.42578125" style="27" customWidth="1"/>
    <col min="6677" max="6678" width="8.7109375" style="27"/>
    <col min="6679" max="6679" width="6.28515625" style="27" customWidth="1"/>
    <col min="6680" max="6680" width="2" style="27" customWidth="1"/>
    <col min="6681" max="6681" width="6.140625" style="27" customWidth="1"/>
    <col min="6682" max="6906" width="8.7109375" style="27"/>
    <col min="6907" max="6907" width="5.140625" style="27" customWidth="1"/>
    <col min="6908" max="6908" width="15.28515625" style="27" customWidth="1"/>
    <col min="6909" max="6909" width="5" style="27" customWidth="1"/>
    <col min="6910" max="6925" width="4.42578125" style="27" customWidth="1"/>
    <col min="6926" max="6926" width="6.42578125" style="27" customWidth="1"/>
    <col min="6927" max="6932" width="4.42578125" style="27" customWidth="1"/>
    <col min="6933" max="6934" width="8.7109375" style="27"/>
    <col min="6935" max="6935" width="6.28515625" style="27" customWidth="1"/>
    <col min="6936" max="6936" width="2" style="27" customWidth="1"/>
    <col min="6937" max="6937" width="6.140625" style="27" customWidth="1"/>
    <col min="6938" max="7162" width="8.7109375" style="27"/>
    <col min="7163" max="7163" width="5.140625" style="27" customWidth="1"/>
    <col min="7164" max="7164" width="15.28515625" style="27" customWidth="1"/>
    <col min="7165" max="7165" width="5" style="27" customWidth="1"/>
    <col min="7166" max="7181" width="4.42578125" style="27" customWidth="1"/>
    <col min="7182" max="7182" width="6.42578125" style="27" customWidth="1"/>
    <col min="7183" max="7188" width="4.42578125" style="27" customWidth="1"/>
    <col min="7189" max="7190" width="8.7109375" style="27"/>
    <col min="7191" max="7191" width="6.28515625" style="27" customWidth="1"/>
    <col min="7192" max="7192" width="2" style="27" customWidth="1"/>
    <col min="7193" max="7193" width="6.140625" style="27" customWidth="1"/>
    <col min="7194" max="7418" width="8.7109375" style="27"/>
    <col min="7419" max="7419" width="5.140625" style="27" customWidth="1"/>
    <col min="7420" max="7420" width="15.28515625" style="27" customWidth="1"/>
    <col min="7421" max="7421" width="5" style="27" customWidth="1"/>
    <col min="7422" max="7437" width="4.42578125" style="27" customWidth="1"/>
    <col min="7438" max="7438" width="6.42578125" style="27" customWidth="1"/>
    <col min="7439" max="7444" width="4.42578125" style="27" customWidth="1"/>
    <col min="7445" max="7446" width="8.7109375" style="27"/>
    <col min="7447" max="7447" width="6.28515625" style="27" customWidth="1"/>
    <col min="7448" max="7448" width="2" style="27" customWidth="1"/>
    <col min="7449" max="7449" width="6.140625" style="27" customWidth="1"/>
    <col min="7450" max="7674" width="8.7109375" style="27"/>
    <col min="7675" max="7675" width="5.140625" style="27" customWidth="1"/>
    <col min="7676" max="7676" width="15.28515625" style="27" customWidth="1"/>
    <col min="7677" max="7677" width="5" style="27" customWidth="1"/>
    <col min="7678" max="7693" width="4.42578125" style="27" customWidth="1"/>
    <col min="7694" max="7694" width="6.42578125" style="27" customWidth="1"/>
    <col min="7695" max="7700" width="4.42578125" style="27" customWidth="1"/>
    <col min="7701" max="7702" width="8.7109375" style="27"/>
    <col min="7703" max="7703" width="6.28515625" style="27" customWidth="1"/>
    <col min="7704" max="7704" width="2" style="27" customWidth="1"/>
    <col min="7705" max="7705" width="6.140625" style="27" customWidth="1"/>
    <col min="7706" max="7930" width="8.7109375" style="27"/>
    <col min="7931" max="7931" width="5.140625" style="27" customWidth="1"/>
    <col min="7932" max="7932" width="15.28515625" style="27" customWidth="1"/>
    <col min="7933" max="7933" width="5" style="27" customWidth="1"/>
    <col min="7934" max="7949" width="4.42578125" style="27" customWidth="1"/>
    <col min="7950" max="7950" width="6.42578125" style="27" customWidth="1"/>
    <col min="7951" max="7956" width="4.42578125" style="27" customWidth="1"/>
    <col min="7957" max="7958" width="8.7109375" style="27"/>
    <col min="7959" max="7959" width="6.28515625" style="27" customWidth="1"/>
    <col min="7960" max="7960" width="2" style="27" customWidth="1"/>
    <col min="7961" max="7961" width="6.140625" style="27" customWidth="1"/>
    <col min="7962" max="8186" width="8.7109375" style="27"/>
    <col min="8187" max="8187" width="5.140625" style="27" customWidth="1"/>
    <col min="8188" max="8188" width="15.28515625" style="27" customWidth="1"/>
    <col min="8189" max="8189" width="5" style="27" customWidth="1"/>
    <col min="8190" max="8205" width="4.42578125" style="27" customWidth="1"/>
    <col min="8206" max="8206" width="6.42578125" style="27" customWidth="1"/>
    <col min="8207" max="8212" width="4.42578125" style="27" customWidth="1"/>
    <col min="8213" max="8214" width="8.7109375" style="27"/>
    <col min="8215" max="8215" width="6.28515625" style="27" customWidth="1"/>
    <col min="8216" max="8216" width="2" style="27" customWidth="1"/>
    <col min="8217" max="8217" width="6.140625" style="27" customWidth="1"/>
    <col min="8218" max="8442" width="8.7109375" style="27"/>
    <col min="8443" max="8443" width="5.140625" style="27" customWidth="1"/>
    <col min="8444" max="8444" width="15.28515625" style="27" customWidth="1"/>
    <col min="8445" max="8445" width="5" style="27" customWidth="1"/>
    <col min="8446" max="8461" width="4.42578125" style="27" customWidth="1"/>
    <col min="8462" max="8462" width="6.42578125" style="27" customWidth="1"/>
    <col min="8463" max="8468" width="4.42578125" style="27" customWidth="1"/>
    <col min="8469" max="8470" width="8.7109375" style="27"/>
    <col min="8471" max="8471" width="6.28515625" style="27" customWidth="1"/>
    <col min="8472" max="8472" width="2" style="27" customWidth="1"/>
    <col min="8473" max="8473" width="6.140625" style="27" customWidth="1"/>
    <col min="8474" max="8698" width="8.7109375" style="27"/>
    <col min="8699" max="8699" width="5.140625" style="27" customWidth="1"/>
    <col min="8700" max="8700" width="15.28515625" style="27" customWidth="1"/>
    <col min="8701" max="8701" width="5" style="27" customWidth="1"/>
    <col min="8702" max="8717" width="4.42578125" style="27" customWidth="1"/>
    <col min="8718" max="8718" width="6.42578125" style="27" customWidth="1"/>
    <col min="8719" max="8724" width="4.42578125" style="27" customWidth="1"/>
    <col min="8725" max="8726" width="8.7109375" style="27"/>
    <col min="8727" max="8727" width="6.28515625" style="27" customWidth="1"/>
    <col min="8728" max="8728" width="2" style="27" customWidth="1"/>
    <col min="8729" max="8729" width="6.140625" style="27" customWidth="1"/>
    <col min="8730" max="8954" width="8.7109375" style="27"/>
    <col min="8955" max="8955" width="5.140625" style="27" customWidth="1"/>
    <col min="8956" max="8956" width="15.28515625" style="27" customWidth="1"/>
    <col min="8957" max="8957" width="5" style="27" customWidth="1"/>
    <col min="8958" max="8973" width="4.42578125" style="27" customWidth="1"/>
    <col min="8974" max="8974" width="6.42578125" style="27" customWidth="1"/>
    <col min="8975" max="8980" width="4.42578125" style="27" customWidth="1"/>
    <col min="8981" max="8982" width="8.7109375" style="27"/>
    <col min="8983" max="8983" width="6.28515625" style="27" customWidth="1"/>
    <col min="8984" max="8984" width="2" style="27" customWidth="1"/>
    <col min="8985" max="8985" width="6.140625" style="27" customWidth="1"/>
    <col min="8986" max="9210" width="8.7109375" style="27"/>
    <col min="9211" max="9211" width="5.140625" style="27" customWidth="1"/>
    <col min="9212" max="9212" width="15.28515625" style="27" customWidth="1"/>
    <col min="9213" max="9213" width="5" style="27" customWidth="1"/>
    <col min="9214" max="9229" width="4.42578125" style="27" customWidth="1"/>
    <col min="9230" max="9230" width="6.42578125" style="27" customWidth="1"/>
    <col min="9231" max="9236" width="4.42578125" style="27" customWidth="1"/>
    <col min="9237" max="9238" width="8.7109375" style="27"/>
    <col min="9239" max="9239" width="6.28515625" style="27" customWidth="1"/>
    <col min="9240" max="9240" width="2" style="27" customWidth="1"/>
    <col min="9241" max="9241" width="6.140625" style="27" customWidth="1"/>
    <col min="9242" max="9466" width="8.7109375" style="27"/>
    <col min="9467" max="9467" width="5.140625" style="27" customWidth="1"/>
    <col min="9468" max="9468" width="15.28515625" style="27" customWidth="1"/>
    <col min="9469" max="9469" width="5" style="27" customWidth="1"/>
    <col min="9470" max="9485" width="4.42578125" style="27" customWidth="1"/>
    <col min="9486" max="9486" width="6.42578125" style="27" customWidth="1"/>
    <col min="9487" max="9492" width="4.42578125" style="27" customWidth="1"/>
    <col min="9493" max="9494" width="8.7109375" style="27"/>
    <col min="9495" max="9495" width="6.28515625" style="27" customWidth="1"/>
    <col min="9496" max="9496" width="2" style="27" customWidth="1"/>
    <col min="9497" max="9497" width="6.140625" style="27" customWidth="1"/>
    <col min="9498" max="9722" width="8.7109375" style="27"/>
    <col min="9723" max="9723" width="5.140625" style="27" customWidth="1"/>
    <col min="9724" max="9724" width="15.28515625" style="27" customWidth="1"/>
    <col min="9725" max="9725" width="5" style="27" customWidth="1"/>
    <col min="9726" max="9741" width="4.42578125" style="27" customWidth="1"/>
    <col min="9742" max="9742" width="6.42578125" style="27" customWidth="1"/>
    <col min="9743" max="9748" width="4.42578125" style="27" customWidth="1"/>
    <col min="9749" max="9750" width="8.7109375" style="27"/>
    <col min="9751" max="9751" width="6.28515625" style="27" customWidth="1"/>
    <col min="9752" max="9752" width="2" style="27" customWidth="1"/>
    <col min="9753" max="9753" width="6.140625" style="27" customWidth="1"/>
    <col min="9754" max="9978" width="8.7109375" style="27"/>
    <col min="9979" max="9979" width="5.140625" style="27" customWidth="1"/>
    <col min="9980" max="9980" width="15.28515625" style="27" customWidth="1"/>
    <col min="9981" max="9981" width="5" style="27" customWidth="1"/>
    <col min="9982" max="9997" width="4.42578125" style="27" customWidth="1"/>
    <col min="9998" max="9998" width="6.42578125" style="27" customWidth="1"/>
    <col min="9999" max="10004" width="4.42578125" style="27" customWidth="1"/>
    <col min="10005" max="10006" width="8.7109375" style="27"/>
    <col min="10007" max="10007" width="6.28515625" style="27" customWidth="1"/>
    <col min="10008" max="10008" width="2" style="27" customWidth="1"/>
    <col min="10009" max="10009" width="6.140625" style="27" customWidth="1"/>
    <col min="10010" max="10234" width="8.7109375" style="27"/>
    <col min="10235" max="10235" width="5.140625" style="27" customWidth="1"/>
    <col min="10236" max="10236" width="15.28515625" style="27" customWidth="1"/>
    <col min="10237" max="10237" width="5" style="27" customWidth="1"/>
    <col min="10238" max="10253" width="4.42578125" style="27" customWidth="1"/>
    <col min="10254" max="10254" width="6.42578125" style="27" customWidth="1"/>
    <col min="10255" max="10260" width="4.42578125" style="27" customWidth="1"/>
    <col min="10261" max="10262" width="8.7109375" style="27"/>
    <col min="10263" max="10263" width="6.28515625" style="27" customWidth="1"/>
    <col min="10264" max="10264" width="2" style="27" customWidth="1"/>
    <col min="10265" max="10265" width="6.140625" style="27" customWidth="1"/>
    <col min="10266" max="10490" width="8.7109375" style="27"/>
    <col min="10491" max="10491" width="5.140625" style="27" customWidth="1"/>
    <col min="10492" max="10492" width="15.28515625" style="27" customWidth="1"/>
    <col min="10493" max="10493" width="5" style="27" customWidth="1"/>
    <col min="10494" max="10509" width="4.42578125" style="27" customWidth="1"/>
    <col min="10510" max="10510" width="6.42578125" style="27" customWidth="1"/>
    <col min="10511" max="10516" width="4.42578125" style="27" customWidth="1"/>
    <col min="10517" max="10518" width="8.7109375" style="27"/>
    <col min="10519" max="10519" width="6.28515625" style="27" customWidth="1"/>
    <col min="10520" max="10520" width="2" style="27" customWidth="1"/>
    <col min="10521" max="10521" width="6.140625" style="27" customWidth="1"/>
    <col min="10522" max="10746" width="8.7109375" style="27"/>
    <col min="10747" max="10747" width="5.140625" style="27" customWidth="1"/>
    <col min="10748" max="10748" width="15.28515625" style="27" customWidth="1"/>
    <col min="10749" max="10749" width="5" style="27" customWidth="1"/>
    <col min="10750" max="10765" width="4.42578125" style="27" customWidth="1"/>
    <col min="10766" max="10766" width="6.42578125" style="27" customWidth="1"/>
    <col min="10767" max="10772" width="4.42578125" style="27" customWidth="1"/>
    <col min="10773" max="10774" width="8.7109375" style="27"/>
    <col min="10775" max="10775" width="6.28515625" style="27" customWidth="1"/>
    <col min="10776" max="10776" width="2" style="27" customWidth="1"/>
    <col min="10777" max="10777" width="6.140625" style="27" customWidth="1"/>
    <col min="10778" max="11002" width="8.7109375" style="27"/>
    <col min="11003" max="11003" width="5.140625" style="27" customWidth="1"/>
    <col min="11004" max="11004" width="15.28515625" style="27" customWidth="1"/>
    <col min="11005" max="11005" width="5" style="27" customWidth="1"/>
    <col min="11006" max="11021" width="4.42578125" style="27" customWidth="1"/>
    <col min="11022" max="11022" width="6.42578125" style="27" customWidth="1"/>
    <col min="11023" max="11028" width="4.42578125" style="27" customWidth="1"/>
    <col min="11029" max="11030" width="8.7109375" style="27"/>
    <col min="11031" max="11031" width="6.28515625" style="27" customWidth="1"/>
    <col min="11032" max="11032" width="2" style="27" customWidth="1"/>
    <col min="11033" max="11033" width="6.140625" style="27" customWidth="1"/>
    <col min="11034" max="11258" width="8.7109375" style="27"/>
    <col min="11259" max="11259" width="5.140625" style="27" customWidth="1"/>
    <col min="11260" max="11260" width="15.28515625" style="27" customWidth="1"/>
    <col min="11261" max="11261" width="5" style="27" customWidth="1"/>
    <col min="11262" max="11277" width="4.42578125" style="27" customWidth="1"/>
    <col min="11278" max="11278" width="6.42578125" style="27" customWidth="1"/>
    <col min="11279" max="11284" width="4.42578125" style="27" customWidth="1"/>
    <col min="11285" max="11286" width="8.7109375" style="27"/>
    <col min="11287" max="11287" width="6.28515625" style="27" customWidth="1"/>
    <col min="11288" max="11288" width="2" style="27" customWidth="1"/>
    <col min="11289" max="11289" width="6.140625" style="27" customWidth="1"/>
    <col min="11290" max="11514" width="8.7109375" style="27"/>
    <col min="11515" max="11515" width="5.140625" style="27" customWidth="1"/>
    <col min="11516" max="11516" width="15.28515625" style="27" customWidth="1"/>
    <col min="11517" max="11517" width="5" style="27" customWidth="1"/>
    <col min="11518" max="11533" width="4.42578125" style="27" customWidth="1"/>
    <col min="11534" max="11534" width="6.42578125" style="27" customWidth="1"/>
    <col min="11535" max="11540" width="4.42578125" style="27" customWidth="1"/>
    <col min="11541" max="11542" width="8.7109375" style="27"/>
    <col min="11543" max="11543" width="6.28515625" style="27" customWidth="1"/>
    <col min="11544" max="11544" width="2" style="27" customWidth="1"/>
    <col min="11545" max="11545" width="6.140625" style="27" customWidth="1"/>
    <col min="11546" max="11770" width="8.7109375" style="27"/>
    <col min="11771" max="11771" width="5.140625" style="27" customWidth="1"/>
    <col min="11772" max="11772" width="15.28515625" style="27" customWidth="1"/>
    <col min="11773" max="11773" width="5" style="27" customWidth="1"/>
    <col min="11774" max="11789" width="4.42578125" style="27" customWidth="1"/>
    <col min="11790" max="11790" width="6.42578125" style="27" customWidth="1"/>
    <col min="11791" max="11796" width="4.42578125" style="27" customWidth="1"/>
    <col min="11797" max="11798" width="8.7109375" style="27"/>
    <col min="11799" max="11799" width="6.28515625" style="27" customWidth="1"/>
    <col min="11800" max="11800" width="2" style="27" customWidth="1"/>
    <col min="11801" max="11801" width="6.140625" style="27" customWidth="1"/>
    <col min="11802" max="12026" width="8.7109375" style="27"/>
    <col min="12027" max="12027" width="5.140625" style="27" customWidth="1"/>
    <col min="12028" max="12028" width="15.28515625" style="27" customWidth="1"/>
    <col min="12029" max="12029" width="5" style="27" customWidth="1"/>
    <col min="12030" max="12045" width="4.42578125" style="27" customWidth="1"/>
    <col min="12046" max="12046" width="6.42578125" style="27" customWidth="1"/>
    <col min="12047" max="12052" width="4.42578125" style="27" customWidth="1"/>
    <col min="12053" max="12054" width="8.7109375" style="27"/>
    <col min="12055" max="12055" width="6.28515625" style="27" customWidth="1"/>
    <col min="12056" max="12056" width="2" style="27" customWidth="1"/>
    <col min="12057" max="12057" width="6.140625" style="27" customWidth="1"/>
    <col min="12058" max="12282" width="8.7109375" style="27"/>
    <col min="12283" max="12283" width="5.140625" style="27" customWidth="1"/>
    <col min="12284" max="12284" width="15.28515625" style="27" customWidth="1"/>
    <col min="12285" max="12285" width="5" style="27" customWidth="1"/>
    <col min="12286" max="12301" width="4.42578125" style="27" customWidth="1"/>
    <col min="12302" max="12302" width="6.42578125" style="27" customWidth="1"/>
    <col min="12303" max="12308" width="4.42578125" style="27" customWidth="1"/>
    <col min="12309" max="12310" width="8.7109375" style="27"/>
    <col min="12311" max="12311" width="6.28515625" style="27" customWidth="1"/>
    <col min="12312" max="12312" width="2" style="27" customWidth="1"/>
    <col min="12313" max="12313" width="6.140625" style="27" customWidth="1"/>
    <col min="12314" max="12538" width="8.7109375" style="27"/>
    <col min="12539" max="12539" width="5.140625" style="27" customWidth="1"/>
    <col min="12540" max="12540" width="15.28515625" style="27" customWidth="1"/>
    <col min="12541" max="12541" width="5" style="27" customWidth="1"/>
    <col min="12542" max="12557" width="4.42578125" style="27" customWidth="1"/>
    <col min="12558" max="12558" width="6.42578125" style="27" customWidth="1"/>
    <col min="12559" max="12564" width="4.42578125" style="27" customWidth="1"/>
    <col min="12565" max="12566" width="8.7109375" style="27"/>
    <col min="12567" max="12567" width="6.28515625" style="27" customWidth="1"/>
    <col min="12568" max="12568" width="2" style="27" customWidth="1"/>
    <col min="12569" max="12569" width="6.140625" style="27" customWidth="1"/>
    <col min="12570" max="12794" width="8.7109375" style="27"/>
    <col min="12795" max="12795" width="5.140625" style="27" customWidth="1"/>
    <col min="12796" max="12796" width="15.28515625" style="27" customWidth="1"/>
    <col min="12797" max="12797" width="5" style="27" customWidth="1"/>
    <col min="12798" max="12813" width="4.42578125" style="27" customWidth="1"/>
    <col min="12814" max="12814" width="6.42578125" style="27" customWidth="1"/>
    <col min="12815" max="12820" width="4.42578125" style="27" customWidth="1"/>
    <col min="12821" max="12822" width="8.7109375" style="27"/>
    <col min="12823" max="12823" width="6.28515625" style="27" customWidth="1"/>
    <col min="12824" max="12824" width="2" style="27" customWidth="1"/>
    <col min="12825" max="12825" width="6.140625" style="27" customWidth="1"/>
    <col min="12826" max="13050" width="8.7109375" style="27"/>
    <col min="13051" max="13051" width="5.140625" style="27" customWidth="1"/>
    <col min="13052" max="13052" width="15.28515625" style="27" customWidth="1"/>
    <col min="13053" max="13053" width="5" style="27" customWidth="1"/>
    <col min="13054" max="13069" width="4.42578125" style="27" customWidth="1"/>
    <col min="13070" max="13070" width="6.42578125" style="27" customWidth="1"/>
    <col min="13071" max="13076" width="4.42578125" style="27" customWidth="1"/>
    <col min="13077" max="13078" width="8.7109375" style="27"/>
    <col min="13079" max="13079" width="6.28515625" style="27" customWidth="1"/>
    <col min="13080" max="13080" width="2" style="27" customWidth="1"/>
    <col min="13081" max="13081" width="6.140625" style="27" customWidth="1"/>
    <col min="13082" max="13306" width="8.7109375" style="27"/>
    <col min="13307" max="13307" width="5.140625" style="27" customWidth="1"/>
    <col min="13308" max="13308" width="15.28515625" style="27" customWidth="1"/>
    <col min="13309" max="13309" width="5" style="27" customWidth="1"/>
    <col min="13310" max="13325" width="4.42578125" style="27" customWidth="1"/>
    <col min="13326" max="13326" width="6.42578125" style="27" customWidth="1"/>
    <col min="13327" max="13332" width="4.42578125" style="27" customWidth="1"/>
    <col min="13333" max="13334" width="8.7109375" style="27"/>
    <col min="13335" max="13335" width="6.28515625" style="27" customWidth="1"/>
    <col min="13336" max="13336" width="2" style="27" customWidth="1"/>
    <col min="13337" max="13337" width="6.140625" style="27" customWidth="1"/>
    <col min="13338" max="13562" width="8.7109375" style="27"/>
    <col min="13563" max="13563" width="5.140625" style="27" customWidth="1"/>
    <col min="13564" max="13564" width="15.28515625" style="27" customWidth="1"/>
    <col min="13565" max="13565" width="5" style="27" customWidth="1"/>
    <col min="13566" max="13581" width="4.42578125" style="27" customWidth="1"/>
    <col min="13582" max="13582" width="6.42578125" style="27" customWidth="1"/>
    <col min="13583" max="13588" width="4.42578125" style="27" customWidth="1"/>
    <col min="13589" max="13590" width="8.7109375" style="27"/>
    <col min="13591" max="13591" width="6.28515625" style="27" customWidth="1"/>
    <col min="13592" max="13592" width="2" style="27" customWidth="1"/>
    <col min="13593" max="13593" width="6.140625" style="27" customWidth="1"/>
    <col min="13594" max="13818" width="8.7109375" style="27"/>
    <col min="13819" max="13819" width="5.140625" style="27" customWidth="1"/>
    <col min="13820" max="13820" width="15.28515625" style="27" customWidth="1"/>
    <col min="13821" max="13821" width="5" style="27" customWidth="1"/>
    <col min="13822" max="13837" width="4.42578125" style="27" customWidth="1"/>
    <col min="13838" max="13838" width="6.42578125" style="27" customWidth="1"/>
    <col min="13839" max="13844" width="4.42578125" style="27" customWidth="1"/>
    <col min="13845" max="13846" width="8.7109375" style="27"/>
    <col min="13847" max="13847" width="6.28515625" style="27" customWidth="1"/>
    <col min="13848" max="13848" width="2" style="27" customWidth="1"/>
    <col min="13849" max="13849" width="6.140625" style="27" customWidth="1"/>
    <col min="13850" max="14074" width="8.7109375" style="27"/>
    <col min="14075" max="14075" width="5.140625" style="27" customWidth="1"/>
    <col min="14076" max="14076" width="15.28515625" style="27" customWidth="1"/>
    <col min="14077" max="14077" width="5" style="27" customWidth="1"/>
    <col min="14078" max="14093" width="4.42578125" style="27" customWidth="1"/>
    <col min="14094" max="14094" width="6.42578125" style="27" customWidth="1"/>
    <col min="14095" max="14100" width="4.42578125" style="27" customWidth="1"/>
    <col min="14101" max="14102" width="8.7109375" style="27"/>
    <col min="14103" max="14103" width="6.28515625" style="27" customWidth="1"/>
    <col min="14104" max="14104" width="2" style="27" customWidth="1"/>
    <col min="14105" max="14105" width="6.140625" style="27" customWidth="1"/>
    <col min="14106" max="14330" width="8.7109375" style="27"/>
    <col min="14331" max="14331" width="5.140625" style="27" customWidth="1"/>
    <col min="14332" max="14332" width="15.28515625" style="27" customWidth="1"/>
    <col min="14333" max="14333" width="5" style="27" customWidth="1"/>
    <col min="14334" max="14349" width="4.42578125" style="27" customWidth="1"/>
    <col min="14350" max="14350" width="6.42578125" style="27" customWidth="1"/>
    <col min="14351" max="14356" width="4.42578125" style="27" customWidth="1"/>
    <col min="14357" max="14358" width="8.7109375" style="27"/>
    <col min="14359" max="14359" width="6.28515625" style="27" customWidth="1"/>
    <col min="14360" max="14360" width="2" style="27" customWidth="1"/>
    <col min="14361" max="14361" width="6.140625" style="27" customWidth="1"/>
    <col min="14362" max="14586" width="8.7109375" style="27"/>
    <col min="14587" max="14587" width="5.140625" style="27" customWidth="1"/>
    <col min="14588" max="14588" width="15.28515625" style="27" customWidth="1"/>
    <col min="14589" max="14589" width="5" style="27" customWidth="1"/>
    <col min="14590" max="14605" width="4.42578125" style="27" customWidth="1"/>
    <col min="14606" max="14606" width="6.42578125" style="27" customWidth="1"/>
    <col min="14607" max="14612" width="4.42578125" style="27" customWidth="1"/>
    <col min="14613" max="14614" width="8.7109375" style="27"/>
    <col min="14615" max="14615" width="6.28515625" style="27" customWidth="1"/>
    <col min="14616" max="14616" width="2" style="27" customWidth="1"/>
    <col min="14617" max="14617" width="6.140625" style="27" customWidth="1"/>
    <col min="14618" max="14842" width="8.7109375" style="27"/>
    <col min="14843" max="14843" width="5.140625" style="27" customWidth="1"/>
    <col min="14844" max="14844" width="15.28515625" style="27" customWidth="1"/>
    <col min="14845" max="14845" width="5" style="27" customWidth="1"/>
    <col min="14846" max="14861" width="4.42578125" style="27" customWidth="1"/>
    <col min="14862" max="14862" width="6.42578125" style="27" customWidth="1"/>
    <col min="14863" max="14868" width="4.42578125" style="27" customWidth="1"/>
    <col min="14869" max="14870" width="8.7109375" style="27"/>
    <col min="14871" max="14871" width="6.28515625" style="27" customWidth="1"/>
    <col min="14872" max="14872" width="2" style="27" customWidth="1"/>
    <col min="14873" max="14873" width="6.140625" style="27" customWidth="1"/>
    <col min="14874" max="15098" width="8.7109375" style="27"/>
    <col min="15099" max="15099" width="5.140625" style="27" customWidth="1"/>
    <col min="15100" max="15100" width="15.28515625" style="27" customWidth="1"/>
    <col min="15101" max="15101" width="5" style="27" customWidth="1"/>
    <col min="15102" max="15117" width="4.42578125" style="27" customWidth="1"/>
    <col min="15118" max="15118" width="6.42578125" style="27" customWidth="1"/>
    <col min="15119" max="15124" width="4.42578125" style="27" customWidth="1"/>
    <col min="15125" max="15126" width="8.7109375" style="27"/>
    <col min="15127" max="15127" width="6.28515625" style="27" customWidth="1"/>
    <col min="15128" max="15128" width="2" style="27" customWidth="1"/>
    <col min="15129" max="15129" width="6.140625" style="27" customWidth="1"/>
    <col min="15130" max="15354" width="8.7109375" style="27"/>
    <col min="15355" max="15355" width="5.140625" style="27" customWidth="1"/>
    <col min="15356" max="15356" width="15.28515625" style="27" customWidth="1"/>
    <col min="15357" max="15357" width="5" style="27" customWidth="1"/>
    <col min="15358" max="15373" width="4.42578125" style="27" customWidth="1"/>
    <col min="15374" max="15374" width="6.42578125" style="27" customWidth="1"/>
    <col min="15375" max="15380" width="4.42578125" style="27" customWidth="1"/>
    <col min="15381" max="15382" width="8.7109375" style="27"/>
    <col min="15383" max="15383" width="6.28515625" style="27" customWidth="1"/>
    <col min="15384" max="15384" width="2" style="27" customWidth="1"/>
    <col min="15385" max="15385" width="6.140625" style="27" customWidth="1"/>
    <col min="15386" max="15610" width="8.7109375" style="27"/>
    <col min="15611" max="15611" width="5.140625" style="27" customWidth="1"/>
    <col min="15612" max="15612" width="15.28515625" style="27" customWidth="1"/>
    <col min="15613" max="15613" width="5" style="27" customWidth="1"/>
    <col min="15614" max="15629" width="4.42578125" style="27" customWidth="1"/>
    <col min="15630" max="15630" width="6.42578125" style="27" customWidth="1"/>
    <col min="15631" max="15636" width="4.42578125" style="27" customWidth="1"/>
    <col min="15637" max="15638" width="8.7109375" style="27"/>
    <col min="15639" max="15639" width="6.28515625" style="27" customWidth="1"/>
    <col min="15640" max="15640" width="2" style="27" customWidth="1"/>
    <col min="15641" max="15641" width="6.140625" style="27" customWidth="1"/>
    <col min="15642" max="15866" width="8.7109375" style="27"/>
    <col min="15867" max="15867" width="5.140625" style="27" customWidth="1"/>
    <col min="15868" max="15868" width="15.28515625" style="27" customWidth="1"/>
    <col min="15869" max="15869" width="5" style="27" customWidth="1"/>
    <col min="15870" max="15885" width="4.42578125" style="27" customWidth="1"/>
    <col min="15886" max="15886" width="6.42578125" style="27" customWidth="1"/>
    <col min="15887" max="15892" width="4.42578125" style="27" customWidth="1"/>
    <col min="15893" max="15894" width="8.7109375" style="27"/>
    <col min="15895" max="15895" width="6.28515625" style="27" customWidth="1"/>
    <col min="15896" max="15896" width="2" style="27" customWidth="1"/>
    <col min="15897" max="15897" width="6.140625" style="27" customWidth="1"/>
    <col min="15898" max="16122" width="8.7109375" style="27"/>
    <col min="16123" max="16123" width="5.140625" style="27" customWidth="1"/>
    <col min="16124" max="16124" width="15.28515625" style="27" customWidth="1"/>
    <col min="16125" max="16125" width="5" style="27" customWidth="1"/>
    <col min="16126" max="16141" width="4.42578125" style="27" customWidth="1"/>
    <col min="16142" max="16142" width="6.42578125" style="27" customWidth="1"/>
    <col min="16143" max="16148" width="4.42578125" style="27" customWidth="1"/>
    <col min="16149" max="16150" width="8.7109375" style="27"/>
    <col min="16151" max="16151" width="6.28515625" style="27" customWidth="1"/>
    <col min="16152" max="16152" width="2" style="27" customWidth="1"/>
    <col min="16153" max="16153" width="6.140625" style="27" customWidth="1"/>
    <col min="16154" max="16384" width="8.7109375" style="27"/>
  </cols>
  <sheetData>
    <row r="1" spans="1:26" ht="18" customHeight="1" x14ac:dyDescent="0.25">
      <c r="A1" s="157" t="s">
        <v>125</v>
      </c>
      <c r="B1" s="158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49" t="s">
        <v>64</v>
      </c>
      <c r="P1" s="150"/>
      <c r="Q1" s="151"/>
      <c r="R1" s="149" t="s">
        <v>60</v>
      </c>
      <c r="S1" s="150"/>
      <c r="T1" s="151"/>
      <c r="U1" s="155" t="s">
        <v>57</v>
      </c>
      <c r="V1" s="150" t="s">
        <v>56</v>
      </c>
      <c r="W1" s="150" t="s">
        <v>55</v>
      </c>
      <c r="X1" s="150"/>
      <c r="Y1" s="150"/>
      <c r="Z1" s="151"/>
    </row>
    <row r="2" spans="1:26" ht="27.75" customHeight="1" thickBot="1" x14ac:dyDescent="0.3">
      <c r="A2" s="159"/>
      <c r="B2" s="160"/>
      <c r="C2" s="154" t="str">
        <f>B3</f>
        <v xml:space="preserve">PASKOV A </v>
      </c>
      <c r="D2" s="152"/>
      <c r="E2" s="153"/>
      <c r="F2" s="154" t="str">
        <f>B4</f>
        <v>RAŠKOVICE B</v>
      </c>
      <c r="G2" s="152"/>
      <c r="H2" s="153"/>
      <c r="I2" s="154" t="str">
        <f>B5</f>
        <v>KARVINÁ B</v>
      </c>
      <c r="J2" s="152"/>
      <c r="K2" s="153"/>
      <c r="L2" s="154" t="str">
        <f>B6</f>
        <v>TJ HLUČÍN A</v>
      </c>
      <c r="M2" s="152"/>
      <c r="N2" s="153"/>
      <c r="O2" s="154" t="str">
        <f>B7</f>
        <v>OSTRAVICE D</v>
      </c>
      <c r="P2" s="152"/>
      <c r="Q2" s="153"/>
      <c r="R2" s="154" t="str">
        <f>B8</f>
        <v>BESKYĎÁČEK A</v>
      </c>
      <c r="S2" s="152"/>
      <c r="T2" s="153"/>
      <c r="U2" s="156"/>
      <c r="V2" s="152"/>
      <c r="W2" s="152"/>
      <c r="X2" s="152"/>
      <c r="Y2" s="152"/>
      <c r="Z2" s="153"/>
    </row>
    <row r="3" spans="1:26" ht="27.75" customHeight="1" x14ac:dyDescent="0.25">
      <c r="A3" s="67" t="s">
        <v>53</v>
      </c>
      <c r="B3" s="30" t="s">
        <v>124</v>
      </c>
      <c r="C3" s="105"/>
      <c r="D3" s="104"/>
      <c r="E3" s="103"/>
      <c r="F3" s="62">
        <v>4</v>
      </c>
      <c r="G3" s="101" t="s">
        <v>46</v>
      </c>
      <c r="H3" s="57">
        <v>5</v>
      </c>
      <c r="I3" s="62">
        <v>10</v>
      </c>
      <c r="J3" s="58" t="s">
        <v>46</v>
      </c>
      <c r="K3" s="57">
        <v>7</v>
      </c>
      <c r="L3" s="62">
        <v>8</v>
      </c>
      <c r="M3" s="58" t="s">
        <v>46</v>
      </c>
      <c r="N3" s="57">
        <v>7</v>
      </c>
      <c r="O3" s="62">
        <v>7</v>
      </c>
      <c r="P3" s="58" t="s">
        <v>46</v>
      </c>
      <c r="Q3" s="57">
        <v>10</v>
      </c>
      <c r="R3" s="62">
        <v>15</v>
      </c>
      <c r="S3" s="58" t="s">
        <v>46</v>
      </c>
      <c r="T3" s="57">
        <v>0</v>
      </c>
      <c r="U3" s="102">
        <f t="shared" ref="U3:U8" si="0">SUM(IF(C3&gt;E3,1,0),IF(F3&gt;H3,1,0),IF(I3&gt;K3,1,0),IF(L3&gt;N3,1,0),IF(O3&gt;Q3,1,0),IF(R3&gt;T3,1,0))</f>
        <v>3</v>
      </c>
      <c r="V3" s="59" t="s">
        <v>49</v>
      </c>
      <c r="W3" s="101">
        <f t="shared" ref="W3:W8" si="1">C3+F3+I3+L3+O3+R3</f>
        <v>44</v>
      </c>
      <c r="X3" s="101" t="s">
        <v>46</v>
      </c>
      <c r="Y3" s="101">
        <f t="shared" ref="Y3:Y8" si="2">E3+H3+K3+N3+Q3+T3</f>
        <v>29</v>
      </c>
      <c r="Z3" s="100">
        <f t="shared" ref="Z3:Z8" si="3">W3/Y3</f>
        <v>1.5172413793103448</v>
      </c>
    </row>
    <row r="4" spans="1:26" ht="27.75" customHeight="1" x14ac:dyDescent="0.25">
      <c r="A4" s="53" t="s">
        <v>51</v>
      </c>
      <c r="B4" s="30" t="s">
        <v>123</v>
      </c>
      <c r="C4" s="52">
        <f>H3</f>
        <v>5</v>
      </c>
      <c r="D4" s="96" t="s">
        <v>46</v>
      </c>
      <c r="E4" s="50">
        <f>F3</f>
        <v>4</v>
      </c>
      <c r="F4" s="99"/>
      <c r="G4" s="98"/>
      <c r="H4" s="97"/>
      <c r="I4" s="46">
        <v>16</v>
      </c>
      <c r="J4" s="90" t="s">
        <v>46</v>
      </c>
      <c r="K4" s="42">
        <v>1</v>
      </c>
      <c r="L4" s="46">
        <v>10</v>
      </c>
      <c r="M4" s="29" t="s">
        <v>46</v>
      </c>
      <c r="N4" s="42">
        <v>5</v>
      </c>
      <c r="O4" s="46">
        <v>5</v>
      </c>
      <c r="P4" s="29" t="s">
        <v>46</v>
      </c>
      <c r="Q4" s="42">
        <v>3</v>
      </c>
      <c r="R4" s="46">
        <v>15</v>
      </c>
      <c r="S4" s="29" t="s">
        <v>46</v>
      </c>
      <c r="T4" s="42">
        <v>0</v>
      </c>
      <c r="U4" s="92">
        <f t="shared" si="0"/>
        <v>5</v>
      </c>
      <c r="V4" s="43" t="s">
        <v>53</v>
      </c>
      <c r="W4" s="90">
        <f t="shared" si="1"/>
        <v>51</v>
      </c>
      <c r="X4" s="90" t="s">
        <v>46</v>
      </c>
      <c r="Y4" s="90">
        <f t="shared" si="2"/>
        <v>13</v>
      </c>
      <c r="Z4" s="89">
        <f t="shared" si="3"/>
        <v>3.9230769230769229</v>
      </c>
    </row>
    <row r="5" spans="1:26" ht="27.75" customHeight="1" x14ac:dyDescent="0.25">
      <c r="A5" s="53" t="s">
        <v>49</v>
      </c>
      <c r="B5" s="30" t="s">
        <v>122</v>
      </c>
      <c r="C5" s="52">
        <f>K3</f>
        <v>7</v>
      </c>
      <c r="D5" s="51" t="s">
        <v>46</v>
      </c>
      <c r="E5" s="50">
        <f>I3</f>
        <v>10</v>
      </c>
      <c r="F5" s="52">
        <f>K4</f>
        <v>1</v>
      </c>
      <c r="G5" s="96" t="s">
        <v>46</v>
      </c>
      <c r="H5" s="50">
        <f>I4</f>
        <v>16</v>
      </c>
      <c r="I5" s="95"/>
      <c r="J5" s="94"/>
      <c r="K5" s="93"/>
      <c r="L5" s="46">
        <v>9</v>
      </c>
      <c r="M5" s="90" t="s">
        <v>46</v>
      </c>
      <c r="N5" s="42">
        <v>11</v>
      </c>
      <c r="O5" s="46">
        <v>7</v>
      </c>
      <c r="P5" s="29" t="s">
        <v>46</v>
      </c>
      <c r="Q5" s="42">
        <v>15</v>
      </c>
      <c r="R5" s="46">
        <v>15</v>
      </c>
      <c r="S5" s="29" t="s">
        <v>46</v>
      </c>
      <c r="T5" s="42">
        <v>0</v>
      </c>
      <c r="U5" s="92">
        <f t="shared" si="0"/>
        <v>1</v>
      </c>
      <c r="V5" s="43" t="s">
        <v>64</v>
      </c>
      <c r="W5" s="90">
        <f t="shared" si="1"/>
        <v>39</v>
      </c>
      <c r="X5" s="90" t="s">
        <v>46</v>
      </c>
      <c r="Y5" s="90">
        <f t="shared" si="2"/>
        <v>52</v>
      </c>
      <c r="Z5" s="89">
        <f t="shared" si="3"/>
        <v>0.75</v>
      </c>
    </row>
    <row r="6" spans="1:26" ht="27.75" customHeight="1" x14ac:dyDescent="0.25">
      <c r="A6" s="53" t="s">
        <v>47</v>
      </c>
      <c r="B6" s="30" t="s">
        <v>121</v>
      </c>
      <c r="C6" s="52">
        <f>N3</f>
        <v>7</v>
      </c>
      <c r="D6" s="51" t="s">
        <v>46</v>
      </c>
      <c r="E6" s="50">
        <f>L3</f>
        <v>8</v>
      </c>
      <c r="F6" s="52">
        <f>N4</f>
        <v>5</v>
      </c>
      <c r="G6" s="51" t="s">
        <v>46</v>
      </c>
      <c r="H6" s="50">
        <f>L4</f>
        <v>10</v>
      </c>
      <c r="I6" s="52">
        <f>N5</f>
        <v>11</v>
      </c>
      <c r="J6" s="96" t="s">
        <v>46</v>
      </c>
      <c r="K6" s="50">
        <f>L5</f>
        <v>9</v>
      </c>
      <c r="L6" s="99"/>
      <c r="M6" s="98"/>
      <c r="N6" s="97"/>
      <c r="O6" s="46">
        <v>6</v>
      </c>
      <c r="P6" s="90" t="s">
        <v>46</v>
      </c>
      <c r="Q6" s="42">
        <v>10</v>
      </c>
      <c r="R6" s="46">
        <v>15</v>
      </c>
      <c r="S6" s="29" t="s">
        <v>46</v>
      </c>
      <c r="T6" s="42">
        <v>0</v>
      </c>
      <c r="U6" s="92">
        <f t="shared" si="0"/>
        <v>2</v>
      </c>
      <c r="V6" s="91" t="s">
        <v>47</v>
      </c>
      <c r="W6" s="90">
        <f t="shared" si="1"/>
        <v>44</v>
      </c>
      <c r="X6" s="90" t="s">
        <v>46</v>
      </c>
      <c r="Y6" s="90">
        <f t="shared" si="2"/>
        <v>37</v>
      </c>
      <c r="Z6" s="89">
        <f t="shared" si="3"/>
        <v>1.1891891891891893</v>
      </c>
    </row>
    <row r="7" spans="1:26" ht="27.75" customHeight="1" x14ac:dyDescent="0.25">
      <c r="A7" s="53" t="s">
        <v>64</v>
      </c>
      <c r="B7" s="30" t="s">
        <v>120</v>
      </c>
      <c r="C7" s="52">
        <f>Q3</f>
        <v>10</v>
      </c>
      <c r="D7" s="51" t="s">
        <v>46</v>
      </c>
      <c r="E7" s="50">
        <f>O3</f>
        <v>7</v>
      </c>
      <c r="F7" s="52">
        <f>Q4</f>
        <v>3</v>
      </c>
      <c r="G7" s="51" t="s">
        <v>46</v>
      </c>
      <c r="H7" s="50">
        <f>O4</f>
        <v>5</v>
      </c>
      <c r="I7" s="52">
        <f>Q5</f>
        <v>15</v>
      </c>
      <c r="J7" s="51" t="s">
        <v>46</v>
      </c>
      <c r="K7" s="50">
        <f>O5</f>
        <v>7</v>
      </c>
      <c r="L7" s="52">
        <f>Q6</f>
        <v>10</v>
      </c>
      <c r="M7" s="96" t="s">
        <v>46</v>
      </c>
      <c r="N7" s="50">
        <f>O6</f>
        <v>6</v>
      </c>
      <c r="O7" s="95"/>
      <c r="P7" s="94"/>
      <c r="Q7" s="93"/>
      <c r="R7" s="46">
        <v>15</v>
      </c>
      <c r="S7" s="90" t="s">
        <v>46</v>
      </c>
      <c r="T7" s="42">
        <v>0</v>
      </c>
      <c r="U7" s="92">
        <f t="shared" si="0"/>
        <v>4</v>
      </c>
      <c r="V7" s="91" t="s">
        <v>51</v>
      </c>
      <c r="W7" s="90">
        <f t="shared" si="1"/>
        <v>53</v>
      </c>
      <c r="X7" s="90" t="s">
        <v>46</v>
      </c>
      <c r="Y7" s="90">
        <f t="shared" si="2"/>
        <v>25</v>
      </c>
      <c r="Z7" s="89">
        <f t="shared" si="3"/>
        <v>2.12</v>
      </c>
    </row>
    <row r="8" spans="1:26" ht="27.75" customHeight="1" thickBot="1" x14ac:dyDescent="0.3">
      <c r="A8" s="41" t="s">
        <v>60</v>
      </c>
      <c r="B8" s="30" t="s">
        <v>119</v>
      </c>
      <c r="C8" s="40">
        <f>T3</f>
        <v>0</v>
      </c>
      <c r="D8" s="39" t="s">
        <v>46</v>
      </c>
      <c r="E8" s="38">
        <f>R3</f>
        <v>15</v>
      </c>
      <c r="F8" s="40">
        <f>T4</f>
        <v>0</v>
      </c>
      <c r="G8" s="39" t="s">
        <v>46</v>
      </c>
      <c r="H8" s="38">
        <f>R4</f>
        <v>15</v>
      </c>
      <c r="I8" s="40">
        <f>T5</f>
        <v>0</v>
      </c>
      <c r="J8" s="39" t="s">
        <v>46</v>
      </c>
      <c r="K8" s="38">
        <f>R5</f>
        <v>15</v>
      </c>
      <c r="L8" s="40">
        <f>T6</f>
        <v>0</v>
      </c>
      <c r="M8" s="39" t="s">
        <v>46</v>
      </c>
      <c r="N8" s="38">
        <f>R6</f>
        <v>15</v>
      </c>
      <c r="O8" s="40">
        <f>T7</f>
        <v>0</v>
      </c>
      <c r="P8" s="88" t="s">
        <v>46</v>
      </c>
      <c r="Q8" s="38">
        <f>R7</f>
        <v>15</v>
      </c>
      <c r="R8" s="87"/>
      <c r="S8" s="86"/>
      <c r="T8" s="85"/>
      <c r="U8" s="84">
        <f t="shared" si="0"/>
        <v>0</v>
      </c>
      <c r="V8" s="83" t="s">
        <v>60</v>
      </c>
      <c r="W8" s="32">
        <f t="shared" si="1"/>
        <v>0</v>
      </c>
      <c r="X8" s="32" t="s">
        <v>46</v>
      </c>
      <c r="Y8" s="32">
        <f t="shared" si="2"/>
        <v>75</v>
      </c>
      <c r="Z8" s="31">
        <f t="shared" si="3"/>
        <v>0</v>
      </c>
    </row>
    <row r="16" spans="1:26" x14ac:dyDescent="0.25">
      <c r="R16" s="81"/>
    </row>
  </sheetData>
  <mergeCells count="16">
    <mergeCell ref="A1:B2"/>
    <mergeCell ref="C1:E1"/>
    <mergeCell ref="F1:H1"/>
    <mergeCell ref="I1:K1"/>
    <mergeCell ref="L1:N1"/>
    <mergeCell ref="U1:U2"/>
    <mergeCell ref="V1:V2"/>
    <mergeCell ref="W1:Z2"/>
    <mergeCell ref="C2:E2"/>
    <mergeCell ref="F2:H2"/>
    <mergeCell ref="I2:K2"/>
    <mergeCell ref="L2:N2"/>
    <mergeCell ref="O2:Q2"/>
    <mergeCell ref="R2:T2"/>
    <mergeCell ref="O1:Q1"/>
    <mergeCell ref="R1:T1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B11" sqref="B11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65"/>
      <c r="B1" s="166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67"/>
      <c r="B2" s="168"/>
      <c r="C2" s="154" t="str">
        <f>B3</f>
        <v>St. Bělá A</v>
      </c>
      <c r="D2" s="152"/>
      <c r="E2" s="153"/>
      <c r="F2" s="154" t="str">
        <f>B4</f>
        <v>Valmez B</v>
      </c>
      <c r="G2" s="152"/>
      <c r="H2" s="153"/>
      <c r="I2" s="154" t="str">
        <f>B5</f>
        <v>Valmez C</v>
      </c>
      <c r="J2" s="152"/>
      <c r="K2" s="153"/>
      <c r="L2" s="154" t="str">
        <f>B6</f>
        <v>Raškovice B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66" t="s">
        <v>54</v>
      </c>
      <c r="C3" s="65"/>
      <c r="D3" s="64"/>
      <c r="E3" s="63"/>
      <c r="F3" s="62">
        <v>4</v>
      </c>
      <c r="G3" s="61" t="s">
        <v>46</v>
      </c>
      <c r="H3" s="57">
        <v>3</v>
      </c>
      <c r="I3" s="62">
        <v>6</v>
      </c>
      <c r="J3" s="61" t="s">
        <v>46</v>
      </c>
      <c r="K3" s="57">
        <v>3</v>
      </c>
      <c r="L3" s="62">
        <v>2</v>
      </c>
      <c r="M3" s="61" t="s">
        <v>46</v>
      </c>
      <c r="N3" s="57">
        <v>1</v>
      </c>
      <c r="O3" s="60">
        <f>SUM(IF(C3&gt;E3,1,0),IF(F3&gt;H3,1,0),IF(I3&gt;K3,1,0),IF(L3&gt;N3,1,0))</f>
        <v>3</v>
      </c>
      <c r="P3" s="59" t="s">
        <v>53</v>
      </c>
      <c r="Q3" s="58">
        <f>C3+F3+I3+L3</f>
        <v>12</v>
      </c>
      <c r="R3" s="58" t="s">
        <v>46</v>
      </c>
      <c r="S3" s="58">
        <f>E3+H3+K3+N3</f>
        <v>7</v>
      </c>
      <c r="T3" s="57">
        <f>Q3/S3</f>
        <v>1.7142857142857142</v>
      </c>
    </row>
    <row r="4" spans="1:20" ht="21" x14ac:dyDescent="0.25">
      <c r="A4" s="53" t="s">
        <v>51</v>
      </c>
      <c r="B4" s="30" t="s">
        <v>52</v>
      </c>
      <c r="C4" s="52">
        <f>H3</f>
        <v>3</v>
      </c>
      <c r="D4" s="51" t="s">
        <v>46</v>
      </c>
      <c r="E4" s="50">
        <f>F3</f>
        <v>4</v>
      </c>
      <c r="F4" s="56"/>
      <c r="G4" s="55"/>
      <c r="H4" s="54"/>
      <c r="I4" s="46">
        <v>2</v>
      </c>
      <c r="J4" s="45" t="s">
        <v>46</v>
      </c>
      <c r="K4" s="42">
        <v>0</v>
      </c>
      <c r="L4" s="46">
        <v>5</v>
      </c>
      <c r="M4" s="45" t="s">
        <v>46</v>
      </c>
      <c r="N4" s="42">
        <v>2</v>
      </c>
      <c r="O4" s="44">
        <f>SUM(IF(C4&gt;E4,1,0),IF(F4&gt;H4,1,0),IF(I4&gt;K4,1,0),IF(L4&gt;N4,1,0))</f>
        <v>2</v>
      </c>
      <c r="P4" s="43" t="s">
        <v>51</v>
      </c>
      <c r="Q4" s="29">
        <f>C4+F4+I4+L4</f>
        <v>10</v>
      </c>
      <c r="R4" s="29" t="s">
        <v>46</v>
      </c>
      <c r="S4" s="29">
        <f>E4+H4+K4+N4</f>
        <v>6</v>
      </c>
      <c r="T4" s="42">
        <f>Q4/S4</f>
        <v>1.6666666666666667</v>
      </c>
    </row>
    <row r="5" spans="1:20" ht="21" x14ac:dyDescent="0.25">
      <c r="A5" s="53" t="s">
        <v>49</v>
      </c>
      <c r="B5" s="30" t="s">
        <v>50</v>
      </c>
      <c r="C5" s="52">
        <f>K3</f>
        <v>3</v>
      </c>
      <c r="D5" s="51" t="s">
        <v>46</v>
      </c>
      <c r="E5" s="50">
        <f>I3</f>
        <v>6</v>
      </c>
      <c r="F5" s="52">
        <f>K4</f>
        <v>0</v>
      </c>
      <c r="G5" s="51" t="s">
        <v>46</v>
      </c>
      <c r="H5" s="50">
        <f>I4</f>
        <v>2</v>
      </c>
      <c r="I5" s="49"/>
      <c r="J5" s="48"/>
      <c r="K5" s="47"/>
      <c r="L5" s="46">
        <v>9</v>
      </c>
      <c r="M5" s="45" t="s">
        <v>46</v>
      </c>
      <c r="N5" s="42">
        <v>3</v>
      </c>
      <c r="O5" s="44">
        <f>SUM(IF(C5&gt;E5,1,0),IF(F5&gt;H5,1,0),IF(I5&gt;K5,1,0),IF(L5&gt;N5,1,0))</f>
        <v>1</v>
      </c>
      <c r="P5" s="43" t="s">
        <v>49</v>
      </c>
      <c r="Q5" s="29">
        <f>C5+F5+I5+L5</f>
        <v>12</v>
      </c>
      <c r="R5" s="29" t="s">
        <v>46</v>
      </c>
      <c r="S5" s="29">
        <f>E5+H5+K5+N5</f>
        <v>11</v>
      </c>
      <c r="T5" s="42">
        <f>Q5/S5</f>
        <v>1.0909090909090908</v>
      </c>
    </row>
    <row r="6" spans="1:20" ht="21.75" thickBot="1" x14ac:dyDescent="0.3">
      <c r="A6" s="41" t="s">
        <v>47</v>
      </c>
      <c r="B6" s="30" t="s">
        <v>48</v>
      </c>
      <c r="C6" s="40">
        <f>N3</f>
        <v>1</v>
      </c>
      <c r="D6" s="39" t="s">
        <v>46</v>
      </c>
      <c r="E6" s="38">
        <f>L3</f>
        <v>2</v>
      </c>
      <c r="F6" s="40">
        <f>N4</f>
        <v>2</v>
      </c>
      <c r="G6" s="39" t="s">
        <v>46</v>
      </c>
      <c r="H6" s="38">
        <f>L4</f>
        <v>5</v>
      </c>
      <c r="I6" s="40">
        <f>N5</f>
        <v>3</v>
      </c>
      <c r="J6" s="39" t="s">
        <v>46</v>
      </c>
      <c r="K6" s="38">
        <f>L5</f>
        <v>9</v>
      </c>
      <c r="L6" s="37"/>
      <c r="M6" s="36"/>
      <c r="N6" s="35"/>
      <c r="O6" s="34">
        <f>SUM(IF(C6&gt;E6,1,0),IF(F6&gt;H6,1,0),IF(I6&gt;K6,1,0),IF(L6&gt;N6,1,0))</f>
        <v>0</v>
      </c>
      <c r="P6" s="33" t="s">
        <v>47</v>
      </c>
      <c r="Q6" s="32">
        <f>C6+F6+I6+L6</f>
        <v>6</v>
      </c>
      <c r="R6" s="32" t="s">
        <v>46</v>
      </c>
      <c r="S6" s="32">
        <f>E6+H6+K6+N6</f>
        <v>16</v>
      </c>
      <c r="T6" s="31">
        <f>Q6/S6</f>
        <v>0.375</v>
      </c>
    </row>
  </sheetData>
  <mergeCells count="12">
    <mergeCell ref="Q1:T2"/>
    <mergeCell ref="C2:E2"/>
    <mergeCell ref="F2:H2"/>
    <mergeCell ref="I2:K2"/>
    <mergeCell ref="L2:N2"/>
    <mergeCell ref="O1:O2"/>
    <mergeCell ref="P1:P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P4" sqref="P4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45"/>
      <c r="B1" s="146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47"/>
      <c r="B2" s="148"/>
      <c r="C2" s="154" t="str">
        <f>B3</f>
        <v>6. ZŠ A</v>
      </c>
      <c r="D2" s="152"/>
      <c r="E2" s="153"/>
      <c r="F2" s="154" t="str">
        <f>B4</f>
        <v>Baška A</v>
      </c>
      <c r="G2" s="152"/>
      <c r="H2" s="153"/>
      <c r="I2" s="154" t="str">
        <f>B5</f>
        <v>Raškovice A</v>
      </c>
      <c r="J2" s="152"/>
      <c r="K2" s="153"/>
      <c r="L2" s="154" t="str">
        <f>B6</f>
        <v>Bulharská A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120" t="s">
        <v>132</v>
      </c>
      <c r="C3" s="119"/>
      <c r="D3" s="118"/>
      <c r="E3" s="117"/>
      <c r="F3" s="62">
        <v>19</v>
      </c>
      <c r="G3" s="61" t="s">
        <v>46</v>
      </c>
      <c r="H3" s="57">
        <v>2</v>
      </c>
      <c r="I3" s="62">
        <v>6</v>
      </c>
      <c r="J3" s="61" t="s">
        <v>46</v>
      </c>
      <c r="K3" s="57">
        <v>5</v>
      </c>
      <c r="L3" s="62">
        <v>0</v>
      </c>
      <c r="M3" s="61" t="s">
        <v>46</v>
      </c>
      <c r="N3" s="57">
        <v>6</v>
      </c>
      <c r="O3" s="60">
        <f>SUM(IF(C3&gt;E3,1,0),IF(F3&gt;H3,1,0),IF(I3&gt;K3,1,0),IF(L3&gt;N3,1,0))</f>
        <v>2</v>
      </c>
      <c r="P3" s="116" t="s">
        <v>51</v>
      </c>
      <c r="Q3" s="58">
        <f>C3+F3+I3+L3</f>
        <v>25</v>
      </c>
      <c r="R3" s="58" t="s">
        <v>46</v>
      </c>
      <c r="S3" s="58">
        <f>E3+H3+K3+N3</f>
        <v>13</v>
      </c>
      <c r="T3" s="57">
        <f>Q3/S3</f>
        <v>1.9230769230769231</v>
      </c>
    </row>
    <row r="4" spans="1:20" ht="21" x14ac:dyDescent="0.25">
      <c r="A4" s="53" t="s">
        <v>51</v>
      </c>
      <c r="B4" s="115" t="s">
        <v>131</v>
      </c>
      <c r="C4" s="52">
        <f>H3</f>
        <v>2</v>
      </c>
      <c r="D4" s="51" t="s">
        <v>46</v>
      </c>
      <c r="E4" s="50">
        <f>F3</f>
        <v>19</v>
      </c>
      <c r="F4" s="114"/>
      <c r="G4" s="113"/>
      <c r="H4" s="112"/>
      <c r="I4" s="46">
        <v>5</v>
      </c>
      <c r="J4" s="45" t="s">
        <v>46</v>
      </c>
      <c r="K4" s="42">
        <v>9</v>
      </c>
      <c r="L4" s="46">
        <v>2</v>
      </c>
      <c r="M4" s="45" t="s">
        <v>46</v>
      </c>
      <c r="N4" s="42">
        <v>22</v>
      </c>
      <c r="O4" s="44">
        <f>SUM(IF(C4&gt;E4,1,0),IF(F4&gt;H4,1,0),IF(I4&gt;K4,1,0),IF(L4&gt;N4,1,0))</f>
        <v>0</v>
      </c>
      <c r="P4" s="111" t="s">
        <v>47</v>
      </c>
      <c r="Q4" s="29">
        <f>C4+F4+I4+L4</f>
        <v>9</v>
      </c>
      <c r="R4" s="29" t="s">
        <v>46</v>
      </c>
      <c r="S4" s="29">
        <f>E4+H4+K4+N4</f>
        <v>50</v>
      </c>
      <c r="T4" s="42">
        <f>Q4/S4</f>
        <v>0.18</v>
      </c>
    </row>
    <row r="5" spans="1:20" ht="21" x14ac:dyDescent="0.25">
      <c r="A5" s="53" t="s">
        <v>49</v>
      </c>
      <c r="B5" s="115" t="s">
        <v>61</v>
      </c>
      <c r="C5" s="52">
        <f>K3</f>
        <v>5</v>
      </c>
      <c r="D5" s="51" t="s">
        <v>46</v>
      </c>
      <c r="E5" s="50">
        <f>I3</f>
        <v>6</v>
      </c>
      <c r="F5" s="52">
        <f>K4</f>
        <v>9</v>
      </c>
      <c r="G5" s="51" t="s">
        <v>46</v>
      </c>
      <c r="H5" s="50">
        <f>I4</f>
        <v>5</v>
      </c>
      <c r="I5" s="114"/>
      <c r="J5" s="113"/>
      <c r="K5" s="112"/>
      <c r="L5" s="46">
        <v>2</v>
      </c>
      <c r="M5" s="45" t="s">
        <v>46</v>
      </c>
      <c r="N5" s="42">
        <v>18</v>
      </c>
      <c r="O5" s="44">
        <f>SUM(IF(C5&gt;E5,1,0),IF(F5&gt;H5,1,0),IF(I5&gt;K5,1,0),IF(L5&gt;N5,1,0))</f>
        <v>1</v>
      </c>
      <c r="P5" s="111" t="s">
        <v>49</v>
      </c>
      <c r="Q5" s="29">
        <f>C5+F5+I5+L5</f>
        <v>16</v>
      </c>
      <c r="R5" s="29" t="s">
        <v>46</v>
      </c>
      <c r="S5" s="29">
        <f>E5+H5+K5+N5</f>
        <v>29</v>
      </c>
      <c r="T5" s="42">
        <f>Q5/S5</f>
        <v>0.55172413793103448</v>
      </c>
    </row>
    <row r="6" spans="1:20" ht="21.75" thickBot="1" x14ac:dyDescent="0.3">
      <c r="A6" s="41" t="s">
        <v>47</v>
      </c>
      <c r="B6" s="110" t="s">
        <v>130</v>
      </c>
      <c r="C6" s="40">
        <f>N3</f>
        <v>6</v>
      </c>
      <c r="D6" s="39" t="s">
        <v>46</v>
      </c>
      <c r="E6" s="38">
        <f>L3</f>
        <v>0</v>
      </c>
      <c r="F6" s="40">
        <f>N4</f>
        <v>22</v>
      </c>
      <c r="G6" s="39" t="s">
        <v>46</v>
      </c>
      <c r="H6" s="38">
        <f>L4</f>
        <v>2</v>
      </c>
      <c r="I6" s="40">
        <f>N5</f>
        <v>18</v>
      </c>
      <c r="J6" s="39" t="s">
        <v>46</v>
      </c>
      <c r="K6" s="38">
        <f>L5</f>
        <v>2</v>
      </c>
      <c r="L6" s="109"/>
      <c r="M6" s="108"/>
      <c r="N6" s="107"/>
      <c r="O6" s="34">
        <f>SUM(IF(C6&gt;E6,1,0),IF(F6&gt;H6,1,0),IF(I6&gt;K6,1,0),IF(L6&gt;N6,1,0))</f>
        <v>3</v>
      </c>
      <c r="P6" s="106" t="s">
        <v>53</v>
      </c>
      <c r="Q6" s="32">
        <f>C6+F6+I6+L6</f>
        <v>46</v>
      </c>
      <c r="R6" s="32" t="s">
        <v>46</v>
      </c>
      <c r="S6" s="32">
        <f>E6+H6+K6+N6</f>
        <v>4</v>
      </c>
      <c r="T6" s="31">
        <f>Q6/S6</f>
        <v>11.5</v>
      </c>
    </row>
  </sheetData>
  <mergeCells count="12">
    <mergeCell ref="Q1:T2"/>
    <mergeCell ref="C2:E2"/>
    <mergeCell ref="F2:H2"/>
    <mergeCell ref="I2:K2"/>
    <mergeCell ref="L2:N2"/>
    <mergeCell ref="O1:O2"/>
    <mergeCell ref="P1:P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B11" sqref="B11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65"/>
      <c r="B1" s="166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67"/>
      <c r="B2" s="168"/>
      <c r="C2" s="154" t="str">
        <f>B3</f>
        <v>Valmez A</v>
      </c>
      <c r="D2" s="152"/>
      <c r="E2" s="153"/>
      <c r="F2" s="154" t="str">
        <f>B4</f>
        <v>Red Volley B</v>
      </c>
      <c r="G2" s="152"/>
      <c r="H2" s="153"/>
      <c r="I2" s="154" t="str">
        <f>B5</f>
        <v>Raškovice A</v>
      </c>
      <c r="J2" s="152"/>
      <c r="K2" s="153"/>
      <c r="L2" s="154" t="str">
        <f>B6</f>
        <v>Ostravice D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66" t="s">
        <v>65</v>
      </c>
      <c r="C3" s="65"/>
      <c r="D3" s="64"/>
      <c r="E3" s="63"/>
      <c r="F3" s="62">
        <v>7</v>
      </c>
      <c r="G3" s="61" t="s">
        <v>46</v>
      </c>
      <c r="H3" s="57">
        <v>6</v>
      </c>
      <c r="I3" s="62">
        <v>7</v>
      </c>
      <c r="J3" s="61" t="s">
        <v>46</v>
      </c>
      <c r="K3" s="57">
        <v>4</v>
      </c>
      <c r="L3" s="62">
        <v>13</v>
      </c>
      <c r="M3" s="61" t="s">
        <v>46</v>
      </c>
      <c r="N3" s="57">
        <v>3</v>
      </c>
      <c r="O3" s="60">
        <f>SUM(IF(C3&gt;E3,1,0),IF(F3&gt;H3,1,0),IF(I3&gt;K3,1,0),IF(L3&gt;N3,1,0))</f>
        <v>3</v>
      </c>
      <c r="P3" s="59" t="s">
        <v>64</v>
      </c>
      <c r="Q3" s="58">
        <f>C3+F3+I3+L3</f>
        <v>27</v>
      </c>
      <c r="R3" s="58" t="s">
        <v>46</v>
      </c>
      <c r="S3" s="58">
        <f>E3+H3+K3+N3</f>
        <v>13</v>
      </c>
      <c r="T3" s="57">
        <f>Q3/S3</f>
        <v>2.0769230769230771</v>
      </c>
    </row>
    <row r="4" spans="1:20" ht="21" x14ac:dyDescent="0.25">
      <c r="A4" s="53" t="s">
        <v>51</v>
      </c>
      <c r="B4" s="30" t="s">
        <v>63</v>
      </c>
      <c r="C4" s="52">
        <f>H3</f>
        <v>6</v>
      </c>
      <c r="D4" s="51" t="s">
        <v>46</v>
      </c>
      <c r="E4" s="50">
        <f>F3</f>
        <v>7</v>
      </c>
      <c r="F4" s="56"/>
      <c r="G4" s="55"/>
      <c r="H4" s="54"/>
      <c r="I4" s="46">
        <v>8</v>
      </c>
      <c r="J4" s="45" t="s">
        <v>46</v>
      </c>
      <c r="K4" s="42">
        <v>10</v>
      </c>
      <c r="L4" s="46">
        <v>15</v>
      </c>
      <c r="M4" s="45" t="s">
        <v>46</v>
      </c>
      <c r="N4" s="42">
        <v>0</v>
      </c>
      <c r="O4" s="44">
        <f>SUM(IF(C4&gt;E4,1,0),IF(F4&gt;H4,1,0),IF(I4&gt;K4,1,0),IF(L4&gt;N4,1,0))</f>
        <v>1</v>
      </c>
      <c r="P4" s="43" t="s">
        <v>62</v>
      </c>
      <c r="Q4" s="29">
        <f>C4+F4+I4+L4</f>
        <v>29</v>
      </c>
      <c r="R4" s="29" t="s">
        <v>46</v>
      </c>
      <c r="S4" s="29">
        <f>E4+H4+K4+N4</f>
        <v>17</v>
      </c>
      <c r="T4" s="42">
        <f>Q4/S4</f>
        <v>1.7058823529411764</v>
      </c>
    </row>
    <row r="5" spans="1:20" ht="21" x14ac:dyDescent="0.25">
      <c r="A5" s="53" t="s">
        <v>49</v>
      </c>
      <c r="B5" s="30" t="s">
        <v>61</v>
      </c>
      <c r="C5" s="52">
        <f>K3</f>
        <v>4</v>
      </c>
      <c r="D5" s="51" t="s">
        <v>46</v>
      </c>
      <c r="E5" s="50">
        <f>I3</f>
        <v>7</v>
      </c>
      <c r="F5" s="52">
        <f>K4</f>
        <v>10</v>
      </c>
      <c r="G5" s="51" t="s">
        <v>46</v>
      </c>
      <c r="H5" s="50">
        <f>I4</f>
        <v>8</v>
      </c>
      <c r="I5" s="49"/>
      <c r="J5" s="48"/>
      <c r="K5" s="47"/>
      <c r="L5" s="46">
        <v>15</v>
      </c>
      <c r="M5" s="45" t="s">
        <v>46</v>
      </c>
      <c r="N5" s="42">
        <v>4</v>
      </c>
      <c r="O5" s="44">
        <f>SUM(IF(C5&gt;E5,1,0),IF(F5&gt;H5,1,0),IF(I5&gt;K5,1,0),IF(L5&gt;N5,1,0))</f>
        <v>2</v>
      </c>
      <c r="P5" s="43" t="s">
        <v>60</v>
      </c>
      <c r="Q5" s="29">
        <f>C5+F5+I5+L5</f>
        <v>29</v>
      </c>
      <c r="R5" s="29" t="s">
        <v>46</v>
      </c>
      <c r="S5" s="29">
        <f>E5+H5+K5+N5</f>
        <v>19</v>
      </c>
      <c r="T5" s="42">
        <f>Q5/S5</f>
        <v>1.5263157894736843</v>
      </c>
    </row>
    <row r="6" spans="1:20" ht="21.75" thickBot="1" x14ac:dyDescent="0.3">
      <c r="A6" s="41" t="s">
        <v>47</v>
      </c>
      <c r="B6" s="30" t="s">
        <v>59</v>
      </c>
      <c r="C6" s="40">
        <f>N3</f>
        <v>3</v>
      </c>
      <c r="D6" s="39" t="s">
        <v>46</v>
      </c>
      <c r="E6" s="38">
        <f>L3</f>
        <v>13</v>
      </c>
      <c r="F6" s="40">
        <f>N4</f>
        <v>0</v>
      </c>
      <c r="G6" s="39" t="s">
        <v>46</v>
      </c>
      <c r="H6" s="38">
        <f>L4</f>
        <v>15</v>
      </c>
      <c r="I6" s="40">
        <f>N5</f>
        <v>4</v>
      </c>
      <c r="J6" s="39" t="s">
        <v>46</v>
      </c>
      <c r="K6" s="38">
        <f>L5</f>
        <v>15</v>
      </c>
      <c r="L6" s="37"/>
      <c r="M6" s="36"/>
      <c r="N6" s="35"/>
      <c r="O6" s="34">
        <f>SUM(IF(C6&gt;E6,1,0),IF(F6&gt;H6,1,0),IF(I6&gt;K6,1,0),IF(L6&gt;N6,1,0))</f>
        <v>0</v>
      </c>
      <c r="P6" s="33" t="s">
        <v>58</v>
      </c>
      <c r="Q6" s="32">
        <f>C6+F6+I6+L6</f>
        <v>7</v>
      </c>
      <c r="R6" s="32" t="s">
        <v>46</v>
      </c>
      <c r="S6" s="32">
        <f>E6+H6+K6+N6</f>
        <v>43</v>
      </c>
      <c r="T6" s="31">
        <f>Q6/S6</f>
        <v>0.16279069767441862</v>
      </c>
    </row>
  </sheetData>
  <mergeCells count="12">
    <mergeCell ref="A1:B2"/>
    <mergeCell ref="C1:E1"/>
    <mergeCell ref="F1:H1"/>
    <mergeCell ref="I1:K1"/>
    <mergeCell ref="L1:N1"/>
    <mergeCell ref="Q1:T2"/>
    <mergeCell ref="C2:E2"/>
    <mergeCell ref="F2:H2"/>
    <mergeCell ref="I2:K2"/>
    <mergeCell ref="L2:N2"/>
    <mergeCell ref="O1:O2"/>
    <mergeCell ref="P1:P2"/>
  </mergeCells>
  <pageMargins left="0.7" right="0.7" top="0.78740157499999996" bottom="0.78740157499999996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B11" sqref="B11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65"/>
      <c r="B1" s="166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67"/>
      <c r="B2" s="168"/>
      <c r="C2" s="154" t="str">
        <f>B3</f>
        <v>Red Volley A</v>
      </c>
      <c r="D2" s="152"/>
      <c r="E2" s="153"/>
      <c r="F2" s="154" t="str">
        <f>B4</f>
        <v>Bílovec B</v>
      </c>
      <c r="G2" s="152"/>
      <c r="H2" s="153"/>
      <c r="I2" s="154" t="str">
        <f>B5</f>
        <v>Paskov B</v>
      </c>
      <c r="J2" s="152"/>
      <c r="K2" s="153"/>
      <c r="L2" s="154" t="str">
        <f>B6</f>
        <v>Paskov A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66" t="s">
        <v>73</v>
      </c>
      <c r="C3" s="65"/>
      <c r="D3" s="64"/>
      <c r="E3" s="63"/>
      <c r="F3" s="62">
        <v>8</v>
      </c>
      <c r="G3" s="61" t="s">
        <v>46</v>
      </c>
      <c r="H3" s="57">
        <v>6</v>
      </c>
      <c r="I3" s="62">
        <v>6</v>
      </c>
      <c r="J3" s="61" t="s">
        <v>46</v>
      </c>
      <c r="K3" s="57">
        <v>11</v>
      </c>
      <c r="L3" s="62">
        <v>6</v>
      </c>
      <c r="M3" s="61" t="s">
        <v>46</v>
      </c>
      <c r="N3" s="57">
        <v>8</v>
      </c>
      <c r="O3" s="60">
        <f>SUM(IF(C3&gt;E3,1,0),IF(F3&gt;H3,1,0),IF(I3&gt;K3,1,0),IF(L3&gt;N3,1,0))</f>
        <v>1</v>
      </c>
      <c r="P3" s="59" t="s">
        <v>72</v>
      </c>
      <c r="Q3" s="58">
        <f>C3+F3+I3+L3</f>
        <v>20</v>
      </c>
      <c r="R3" s="58" t="s">
        <v>46</v>
      </c>
      <c r="S3" s="58">
        <f>E3+H3+K3+N3</f>
        <v>25</v>
      </c>
      <c r="T3" s="57">
        <f>Q3/S3</f>
        <v>0.8</v>
      </c>
    </row>
    <row r="4" spans="1:20" ht="21" x14ac:dyDescent="0.25">
      <c r="A4" s="53" t="s">
        <v>51</v>
      </c>
      <c r="B4" s="30" t="s">
        <v>71</v>
      </c>
      <c r="C4" s="52">
        <f>H3</f>
        <v>6</v>
      </c>
      <c r="D4" s="51" t="s">
        <v>46</v>
      </c>
      <c r="E4" s="50">
        <f>F3</f>
        <v>8</v>
      </c>
      <c r="F4" s="56"/>
      <c r="G4" s="55"/>
      <c r="H4" s="54"/>
      <c r="I4" s="68">
        <v>4</v>
      </c>
      <c r="J4" s="45" t="s">
        <v>46</v>
      </c>
      <c r="K4" s="42">
        <v>11</v>
      </c>
      <c r="L4" s="46">
        <v>5</v>
      </c>
      <c r="M4" s="45" t="s">
        <v>46</v>
      </c>
      <c r="N4" s="42">
        <v>10</v>
      </c>
      <c r="O4" s="44">
        <f>SUM(IF(C4&gt;E4,1,0),IF(F4&gt;H4,1,0),IF(I4&gt;K4,1,0),IF(L4&gt;N4,1,0))</f>
        <v>0</v>
      </c>
      <c r="P4" s="43" t="s">
        <v>70</v>
      </c>
      <c r="Q4" s="29">
        <f>C4+F4+I4+L4</f>
        <v>15</v>
      </c>
      <c r="R4" s="29" t="s">
        <v>46</v>
      </c>
      <c r="S4" s="29">
        <f>E4+H4+K4+N4</f>
        <v>29</v>
      </c>
      <c r="T4" s="42">
        <f>Q4/S4</f>
        <v>0.51724137931034486</v>
      </c>
    </row>
    <row r="5" spans="1:20" ht="21" x14ac:dyDescent="0.25">
      <c r="A5" s="53" t="s">
        <v>49</v>
      </c>
      <c r="B5" s="30" t="s">
        <v>69</v>
      </c>
      <c r="C5" s="52">
        <f>K3</f>
        <v>11</v>
      </c>
      <c r="D5" s="51" t="s">
        <v>46</v>
      </c>
      <c r="E5" s="50">
        <f>I3</f>
        <v>6</v>
      </c>
      <c r="F5" s="52">
        <f>K4</f>
        <v>11</v>
      </c>
      <c r="G5" s="51" t="s">
        <v>46</v>
      </c>
      <c r="H5" s="50">
        <f>I4</f>
        <v>4</v>
      </c>
      <c r="I5" s="49"/>
      <c r="J5" s="48"/>
      <c r="K5" s="47"/>
      <c r="L5" s="46">
        <v>7</v>
      </c>
      <c r="M5" s="45" t="s">
        <v>46</v>
      </c>
      <c r="N5" s="42">
        <v>6</v>
      </c>
      <c r="O5" s="44">
        <f>SUM(IF(C5&gt;E5,1,0),IF(F5&gt;H5,1,0),IF(I5&gt;K5,1,0),IF(L5&gt;N5,1,0))</f>
        <v>3</v>
      </c>
      <c r="P5" s="43" t="s">
        <v>68</v>
      </c>
      <c r="Q5" s="29">
        <f>C5+F5+I5+L5</f>
        <v>29</v>
      </c>
      <c r="R5" s="29" t="s">
        <v>46</v>
      </c>
      <c r="S5" s="29">
        <f>E5+H5+K5+N5</f>
        <v>16</v>
      </c>
      <c r="T5" s="42">
        <f>Q5/S5</f>
        <v>1.8125</v>
      </c>
    </row>
    <row r="6" spans="1:20" ht="21.75" thickBot="1" x14ac:dyDescent="0.3">
      <c r="A6" s="41" t="s">
        <v>47</v>
      </c>
      <c r="B6" s="30" t="s">
        <v>67</v>
      </c>
      <c r="C6" s="40">
        <f>N3</f>
        <v>8</v>
      </c>
      <c r="D6" s="39" t="s">
        <v>46</v>
      </c>
      <c r="E6" s="38">
        <f>L3</f>
        <v>6</v>
      </c>
      <c r="F6" s="40">
        <f>N4</f>
        <v>10</v>
      </c>
      <c r="G6" s="39" t="s">
        <v>46</v>
      </c>
      <c r="H6" s="38">
        <f>L4</f>
        <v>5</v>
      </c>
      <c r="I6" s="40">
        <f>N5</f>
        <v>6</v>
      </c>
      <c r="J6" s="39" t="s">
        <v>46</v>
      </c>
      <c r="K6" s="38">
        <f>L5</f>
        <v>7</v>
      </c>
      <c r="L6" s="37"/>
      <c r="M6" s="36"/>
      <c r="N6" s="35"/>
      <c r="O6" s="34">
        <f>SUM(IF(C6&gt;E6,1,0),IF(F6&gt;H6,1,0),IF(I6&gt;K6,1,0),IF(L6&gt;N6,1,0))</f>
        <v>2</v>
      </c>
      <c r="P6" s="33" t="s">
        <v>66</v>
      </c>
      <c r="Q6" s="32">
        <f>C6+F6+I6+L6</f>
        <v>24</v>
      </c>
      <c r="R6" s="32" t="s">
        <v>46</v>
      </c>
      <c r="S6" s="32">
        <f>E6+H6+K6+N6</f>
        <v>18</v>
      </c>
      <c r="T6" s="31">
        <f>Q6/S6</f>
        <v>1.3333333333333333</v>
      </c>
    </row>
  </sheetData>
  <mergeCells count="12">
    <mergeCell ref="A1:B2"/>
    <mergeCell ref="C1:E1"/>
    <mergeCell ref="F1:H1"/>
    <mergeCell ref="I1:K1"/>
    <mergeCell ref="L1:N1"/>
    <mergeCell ref="Q1:T2"/>
    <mergeCell ref="C2:E2"/>
    <mergeCell ref="F2:H2"/>
    <mergeCell ref="I2:K2"/>
    <mergeCell ref="L2:N2"/>
    <mergeCell ref="O1:O2"/>
    <mergeCell ref="P1:P2"/>
  </mergeCells>
  <pageMargins left="0.7" right="0.7" top="0.78740157499999996" bottom="0.78740157499999996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B11" sqref="B11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65"/>
      <c r="B1" s="166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67"/>
      <c r="B2" s="168"/>
      <c r="C2" s="154" t="str">
        <f>B3</f>
        <v>4. ZŠ B</v>
      </c>
      <c r="D2" s="152"/>
      <c r="E2" s="153"/>
      <c r="F2" s="154" t="str">
        <f>B4</f>
        <v>Ostravice B</v>
      </c>
      <c r="G2" s="152"/>
      <c r="H2" s="153"/>
      <c r="I2" s="154" t="str">
        <f>B5</f>
        <v>Bílovec C</v>
      </c>
      <c r="J2" s="152"/>
      <c r="K2" s="153"/>
      <c r="L2" s="154" t="str">
        <f>B6</f>
        <v>TJ Hlučín A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66" t="s">
        <v>81</v>
      </c>
      <c r="C3" s="65"/>
      <c r="D3" s="64"/>
      <c r="E3" s="63"/>
      <c r="F3" s="62">
        <v>8</v>
      </c>
      <c r="G3" s="61" t="s">
        <v>46</v>
      </c>
      <c r="H3" s="57">
        <v>7</v>
      </c>
      <c r="I3" s="62">
        <v>6</v>
      </c>
      <c r="J3" s="61" t="s">
        <v>46</v>
      </c>
      <c r="K3" s="57">
        <v>8</v>
      </c>
      <c r="L3" s="62">
        <v>11</v>
      </c>
      <c r="M3" s="61" t="s">
        <v>46</v>
      </c>
      <c r="N3" s="57">
        <v>8</v>
      </c>
      <c r="O3" s="60">
        <f>SUM(IF(C3&gt;E3,1,0),IF(F3&gt;H3,1,0),IF(I3&gt;K3,1,0),IF(L3&gt;N3,1,0))</f>
        <v>2</v>
      </c>
      <c r="P3" s="59" t="s">
        <v>80</v>
      </c>
      <c r="Q3" s="58">
        <f>C3+F3+I3+L3</f>
        <v>25</v>
      </c>
      <c r="R3" s="58" t="s">
        <v>46</v>
      </c>
      <c r="S3" s="58">
        <f>E3+H3+K3+N3</f>
        <v>23</v>
      </c>
      <c r="T3" s="57">
        <f>Q3/S3</f>
        <v>1.0869565217391304</v>
      </c>
    </row>
    <row r="4" spans="1:20" ht="21" x14ac:dyDescent="0.25">
      <c r="A4" s="53" t="s">
        <v>51</v>
      </c>
      <c r="B4" s="30" t="s">
        <v>79</v>
      </c>
      <c r="C4" s="52">
        <f>H3</f>
        <v>7</v>
      </c>
      <c r="D4" s="51" t="s">
        <v>46</v>
      </c>
      <c r="E4" s="50">
        <f>F3</f>
        <v>8</v>
      </c>
      <c r="F4" s="56"/>
      <c r="G4" s="55"/>
      <c r="H4" s="54"/>
      <c r="I4" s="46">
        <v>11</v>
      </c>
      <c r="J4" s="45" t="s">
        <v>46</v>
      </c>
      <c r="K4" s="42">
        <v>8</v>
      </c>
      <c r="L4" s="46">
        <v>11</v>
      </c>
      <c r="M4" s="45" t="s">
        <v>46</v>
      </c>
      <c r="N4" s="42">
        <v>6</v>
      </c>
      <c r="O4" s="44">
        <f>SUM(IF(C4&gt;E4,1,0),IF(F4&gt;H4,1,0),IF(I4&gt;K4,1,0),IF(L4&gt;N4,1,0))</f>
        <v>2</v>
      </c>
      <c r="P4" s="43" t="s">
        <v>78</v>
      </c>
      <c r="Q4" s="29">
        <f>C4+F4+I4+L4</f>
        <v>29</v>
      </c>
      <c r="R4" s="29" t="s">
        <v>46</v>
      </c>
      <c r="S4" s="29">
        <f>E4+H4+K4+N4</f>
        <v>22</v>
      </c>
      <c r="T4" s="42">
        <f>Q4/S4</f>
        <v>1.3181818181818181</v>
      </c>
    </row>
    <row r="5" spans="1:20" ht="21" x14ac:dyDescent="0.25">
      <c r="A5" s="53" t="s">
        <v>49</v>
      </c>
      <c r="B5" s="30" t="s">
        <v>77</v>
      </c>
      <c r="C5" s="52">
        <f>K3</f>
        <v>8</v>
      </c>
      <c r="D5" s="51" t="s">
        <v>46</v>
      </c>
      <c r="E5" s="50">
        <f>I3</f>
        <v>6</v>
      </c>
      <c r="F5" s="52">
        <f>K4</f>
        <v>8</v>
      </c>
      <c r="G5" s="51" t="s">
        <v>46</v>
      </c>
      <c r="H5" s="50">
        <f>I4</f>
        <v>11</v>
      </c>
      <c r="I5" s="49"/>
      <c r="J5" s="48"/>
      <c r="K5" s="47"/>
      <c r="L5" s="46">
        <v>9</v>
      </c>
      <c r="M5" s="45" t="s">
        <v>46</v>
      </c>
      <c r="N5" s="42">
        <v>7</v>
      </c>
      <c r="O5" s="44">
        <f>SUM(IF(C5&gt;E5,1,0),IF(F5&gt;H5,1,0),IF(I5&gt;K5,1,0),IF(L5&gt;N5,1,0))</f>
        <v>2</v>
      </c>
      <c r="P5" s="43" t="s">
        <v>76</v>
      </c>
      <c r="Q5" s="29">
        <f>C5+F5+I5+L5</f>
        <v>25</v>
      </c>
      <c r="R5" s="29" t="s">
        <v>46</v>
      </c>
      <c r="S5" s="29">
        <f>E5+H5+K5+N5</f>
        <v>24</v>
      </c>
      <c r="T5" s="42">
        <f>Q5/S5</f>
        <v>1.0416666666666667</v>
      </c>
    </row>
    <row r="6" spans="1:20" ht="21.75" thickBot="1" x14ac:dyDescent="0.3">
      <c r="A6" s="41" t="s">
        <v>47</v>
      </c>
      <c r="B6" s="30" t="s">
        <v>75</v>
      </c>
      <c r="C6" s="40">
        <f>N3</f>
        <v>8</v>
      </c>
      <c r="D6" s="39" t="s">
        <v>46</v>
      </c>
      <c r="E6" s="38">
        <f>L3</f>
        <v>11</v>
      </c>
      <c r="F6" s="40">
        <f>N4</f>
        <v>6</v>
      </c>
      <c r="G6" s="39" t="s">
        <v>46</v>
      </c>
      <c r="H6" s="38">
        <f>L4</f>
        <v>11</v>
      </c>
      <c r="I6" s="40">
        <f>N5</f>
        <v>7</v>
      </c>
      <c r="J6" s="39" t="s">
        <v>46</v>
      </c>
      <c r="K6" s="38">
        <f>L5</f>
        <v>9</v>
      </c>
      <c r="L6" s="37"/>
      <c r="M6" s="36"/>
      <c r="N6" s="35"/>
      <c r="O6" s="34">
        <f>SUM(IF(C6&gt;E6,1,0),IF(F6&gt;H6,1,0),IF(I6&gt;K6,1,0),IF(L6&gt;N6,1,0))</f>
        <v>0</v>
      </c>
      <c r="P6" s="33" t="s">
        <v>74</v>
      </c>
      <c r="Q6" s="32">
        <f>C6+F6+I6+L6</f>
        <v>21</v>
      </c>
      <c r="R6" s="32" t="s">
        <v>46</v>
      </c>
      <c r="S6" s="32">
        <f>E6+H6+K6+N6</f>
        <v>31</v>
      </c>
      <c r="T6" s="31">
        <f>Q6/S6</f>
        <v>0.67741935483870963</v>
      </c>
    </row>
  </sheetData>
  <mergeCells count="12">
    <mergeCell ref="A1:B2"/>
    <mergeCell ref="C1:E1"/>
    <mergeCell ref="F1:H1"/>
    <mergeCell ref="I1:K1"/>
    <mergeCell ref="L1:N1"/>
    <mergeCell ref="Q1:T2"/>
    <mergeCell ref="C2:E2"/>
    <mergeCell ref="F2:H2"/>
    <mergeCell ref="I2:K2"/>
    <mergeCell ref="L2:N2"/>
    <mergeCell ref="O1:O2"/>
    <mergeCell ref="P1:P2"/>
  </mergeCells>
  <pageMargins left="0.7" right="0.7" top="0.78740157499999996" bottom="0.78740157499999996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zoomScaleNormal="100" workbookViewId="0">
      <selection activeCell="Q10" sqref="Q10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69" t="s">
        <v>104</v>
      </c>
      <c r="B1" s="170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71"/>
      <c r="B2" s="172"/>
      <c r="C2" s="154" t="str">
        <f>B3</f>
        <v>SMS A holky</v>
      </c>
      <c r="D2" s="152"/>
      <c r="E2" s="153"/>
      <c r="F2" s="154" t="str">
        <f>B4</f>
        <v>BAŠKA A kluci</v>
      </c>
      <c r="G2" s="152"/>
      <c r="H2" s="153"/>
      <c r="I2" s="154" t="str">
        <f>B5</f>
        <v>BÍLOVEC A holky</v>
      </c>
      <c r="J2" s="152"/>
      <c r="K2" s="153"/>
      <c r="L2" s="154" t="str">
        <f>B6</f>
        <v>ORLOVÁ A holky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66" t="s">
        <v>85</v>
      </c>
      <c r="C3" s="80"/>
      <c r="D3" s="79"/>
      <c r="E3" s="78"/>
      <c r="F3" s="62">
        <v>19</v>
      </c>
      <c r="G3" s="61" t="s">
        <v>46</v>
      </c>
      <c r="H3" s="57">
        <v>9</v>
      </c>
      <c r="I3" s="62">
        <v>17</v>
      </c>
      <c r="J3" s="61" t="s">
        <v>46</v>
      </c>
      <c r="K3" s="57">
        <v>7</v>
      </c>
      <c r="L3" s="62">
        <v>18</v>
      </c>
      <c r="M3" s="61" t="s">
        <v>46</v>
      </c>
      <c r="N3" s="57">
        <v>6</v>
      </c>
      <c r="O3" s="60">
        <f>SUM(IF(C3&gt;E3,1,0),IF(F3&gt;H3,1,0),IF(I3&gt;K3,1,0),IF(L3&gt;N3,1,0))</f>
        <v>3</v>
      </c>
      <c r="P3" s="77" t="s">
        <v>53</v>
      </c>
      <c r="Q3" s="58">
        <f>C3+F3+I3+L3</f>
        <v>54</v>
      </c>
      <c r="R3" s="58" t="s">
        <v>46</v>
      </c>
      <c r="S3" s="58">
        <f>E3+H3+K3+N3</f>
        <v>22</v>
      </c>
      <c r="T3" s="57">
        <f>Q3/S3</f>
        <v>2.4545454545454546</v>
      </c>
    </row>
    <row r="4" spans="1:20" ht="21" x14ac:dyDescent="0.25">
      <c r="A4" s="53" t="s">
        <v>51</v>
      </c>
      <c r="B4" s="30" t="s">
        <v>128</v>
      </c>
      <c r="C4" s="52">
        <f>H3</f>
        <v>9</v>
      </c>
      <c r="D4" s="51" t="s">
        <v>46</v>
      </c>
      <c r="E4" s="50">
        <f>F3</f>
        <v>19</v>
      </c>
      <c r="F4" s="76"/>
      <c r="G4" s="75"/>
      <c r="H4" s="74"/>
      <c r="I4" s="46">
        <v>17</v>
      </c>
      <c r="J4" s="45" t="s">
        <v>46</v>
      </c>
      <c r="K4" s="42">
        <v>14</v>
      </c>
      <c r="L4" s="46">
        <v>11</v>
      </c>
      <c r="M4" s="45" t="s">
        <v>46</v>
      </c>
      <c r="N4" s="42">
        <v>15</v>
      </c>
      <c r="O4" s="44">
        <f>SUM(IF(C4&gt;E4,1,0),IF(F4&gt;H4,1,0),IF(I4&gt;K4,1,0),IF(L4&gt;N4,1,0))</f>
        <v>1</v>
      </c>
      <c r="P4" s="73" t="s">
        <v>51</v>
      </c>
      <c r="Q4" s="29">
        <f>C4+F4+I4+L4</f>
        <v>37</v>
      </c>
      <c r="R4" s="29" t="s">
        <v>46</v>
      </c>
      <c r="S4" s="29">
        <f>E4+H4+K4+N4</f>
        <v>48</v>
      </c>
      <c r="T4" s="42">
        <f>Q4/S4</f>
        <v>0.77083333333333337</v>
      </c>
    </row>
    <row r="5" spans="1:20" ht="21" x14ac:dyDescent="0.25">
      <c r="A5" s="53" t="s">
        <v>49</v>
      </c>
      <c r="B5" s="30" t="s">
        <v>127</v>
      </c>
      <c r="C5" s="52">
        <f>K3</f>
        <v>7</v>
      </c>
      <c r="D5" s="51" t="s">
        <v>46</v>
      </c>
      <c r="E5" s="50">
        <f>I3</f>
        <v>17</v>
      </c>
      <c r="F5" s="52">
        <f>K4</f>
        <v>14</v>
      </c>
      <c r="G5" s="51" t="s">
        <v>46</v>
      </c>
      <c r="H5" s="50">
        <f>I4</f>
        <v>17</v>
      </c>
      <c r="I5" s="76"/>
      <c r="J5" s="75"/>
      <c r="K5" s="74"/>
      <c r="L5" s="46">
        <v>11</v>
      </c>
      <c r="M5" s="45" t="s">
        <v>46</v>
      </c>
      <c r="N5" s="42">
        <v>8</v>
      </c>
      <c r="O5" s="44">
        <f>SUM(IF(C5&gt;E5,1,0),IF(F5&gt;H5,1,0),IF(I5&gt;K5,1,0),IF(L5&gt;N5,1,0))</f>
        <v>1</v>
      </c>
      <c r="P5" s="73" t="s">
        <v>49</v>
      </c>
      <c r="Q5" s="29">
        <f>C5+F5+I5+L5</f>
        <v>32</v>
      </c>
      <c r="R5" s="29" t="s">
        <v>46</v>
      </c>
      <c r="S5" s="29">
        <f>E5+H5+K5+N5</f>
        <v>42</v>
      </c>
      <c r="T5" s="42">
        <f>Q5/S5</f>
        <v>0.76190476190476186</v>
      </c>
    </row>
    <row r="6" spans="1:20" ht="21.75" thickBot="1" x14ac:dyDescent="0.3">
      <c r="A6" s="41" t="s">
        <v>47</v>
      </c>
      <c r="B6" s="30" t="s">
        <v>126</v>
      </c>
      <c r="C6" s="40">
        <f>N3</f>
        <v>6</v>
      </c>
      <c r="D6" s="39" t="s">
        <v>46</v>
      </c>
      <c r="E6" s="38">
        <f>L3</f>
        <v>18</v>
      </c>
      <c r="F6" s="40">
        <f>N4</f>
        <v>15</v>
      </c>
      <c r="G6" s="39" t="s">
        <v>46</v>
      </c>
      <c r="H6" s="38">
        <f>L4</f>
        <v>11</v>
      </c>
      <c r="I6" s="40">
        <f>N5</f>
        <v>8</v>
      </c>
      <c r="J6" s="39" t="s">
        <v>46</v>
      </c>
      <c r="K6" s="38">
        <f>L5</f>
        <v>11</v>
      </c>
      <c r="L6" s="72"/>
      <c r="M6" s="71"/>
      <c r="N6" s="70"/>
      <c r="O6" s="34">
        <f>SUM(IF(C6&gt;E6,1,0),IF(F6&gt;H6,1,0),IF(I6&gt;K6,1,0),IF(L6&gt;N6,1,0))</f>
        <v>1</v>
      </c>
      <c r="P6" s="69" t="s">
        <v>47</v>
      </c>
      <c r="Q6" s="32">
        <f>C6+F6+I6+L6</f>
        <v>29</v>
      </c>
      <c r="R6" s="32" t="s">
        <v>46</v>
      </c>
      <c r="S6" s="32">
        <f>E6+H6+K6+N6</f>
        <v>40</v>
      </c>
      <c r="T6" s="31">
        <f>Q6/S6</f>
        <v>0.72499999999999998</v>
      </c>
    </row>
  </sheetData>
  <mergeCells count="12">
    <mergeCell ref="A1:B2"/>
    <mergeCell ref="C1:E1"/>
    <mergeCell ref="F1:H1"/>
    <mergeCell ref="I1:K1"/>
    <mergeCell ref="L1:N1"/>
    <mergeCell ref="Q1:T2"/>
    <mergeCell ref="C2:E2"/>
    <mergeCell ref="F2:H2"/>
    <mergeCell ref="I2:K2"/>
    <mergeCell ref="L2:N2"/>
    <mergeCell ref="O1:O2"/>
    <mergeCell ref="P1:P2"/>
  </mergeCells>
  <pageMargins left="0.7" right="0.7" top="0.78740157499999996" bottom="0.78740157499999996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Q10" sqref="Q10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69" t="s">
        <v>111</v>
      </c>
      <c r="B1" s="170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71"/>
      <c r="B2" s="172"/>
      <c r="C2" s="154" t="str">
        <f>B3</f>
        <v>JEDNOROŽCI</v>
      </c>
      <c r="D2" s="152"/>
      <c r="E2" s="153"/>
      <c r="F2" s="154" t="str">
        <f>B4</f>
        <v>TJ Hlučín B holky</v>
      </c>
      <c r="G2" s="152"/>
      <c r="H2" s="153"/>
      <c r="I2" s="154" t="str">
        <f>B5</f>
        <v>Orlová B holky</v>
      </c>
      <c r="J2" s="152"/>
      <c r="K2" s="153"/>
      <c r="L2" s="154" t="str">
        <f>B6</f>
        <v>Red Volley A kluci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66" t="s">
        <v>129</v>
      </c>
      <c r="C3" s="80"/>
      <c r="D3" s="79"/>
      <c r="E3" s="78"/>
      <c r="F3" s="62">
        <v>15</v>
      </c>
      <c r="G3" s="61" t="s">
        <v>46</v>
      </c>
      <c r="H3" s="57">
        <v>9</v>
      </c>
      <c r="I3" s="62">
        <v>15</v>
      </c>
      <c r="J3" s="61" t="s">
        <v>46</v>
      </c>
      <c r="K3" s="57">
        <v>8</v>
      </c>
      <c r="L3" s="62">
        <v>21</v>
      </c>
      <c r="M3" s="61" t="s">
        <v>46</v>
      </c>
      <c r="N3" s="57">
        <v>3</v>
      </c>
      <c r="O3" s="60">
        <f>SUM(IF(C3&gt;E3,1,0),IF(F3&gt;H3,1,0),IF(I3&gt;K3,1,0),IF(L3&gt;N3,1,0))</f>
        <v>3</v>
      </c>
      <c r="P3" s="77" t="s">
        <v>53</v>
      </c>
      <c r="Q3" s="58">
        <f>C3+F3+I3+L3</f>
        <v>51</v>
      </c>
      <c r="R3" s="58" t="s">
        <v>46</v>
      </c>
      <c r="S3" s="58">
        <f>E3+H3+K3+N3</f>
        <v>20</v>
      </c>
      <c r="T3" s="57">
        <f>Q3/S3</f>
        <v>2.5499999999999998</v>
      </c>
    </row>
    <row r="4" spans="1:20" ht="21" x14ac:dyDescent="0.25">
      <c r="A4" s="53" t="s">
        <v>51</v>
      </c>
      <c r="B4" s="30" t="s">
        <v>92</v>
      </c>
      <c r="C4" s="52">
        <f>H3</f>
        <v>9</v>
      </c>
      <c r="D4" s="51" t="s">
        <v>46</v>
      </c>
      <c r="E4" s="50">
        <f>F3</f>
        <v>15</v>
      </c>
      <c r="F4" s="76"/>
      <c r="G4" s="75"/>
      <c r="H4" s="74"/>
      <c r="I4" s="46">
        <v>15</v>
      </c>
      <c r="J4" s="45" t="s">
        <v>46</v>
      </c>
      <c r="K4" s="42">
        <v>14</v>
      </c>
      <c r="L4" s="46">
        <v>10</v>
      </c>
      <c r="M4" s="45" t="s">
        <v>46</v>
      </c>
      <c r="N4" s="42">
        <v>16</v>
      </c>
      <c r="O4" s="44">
        <f>SUM(IF(C4&gt;E4,1,0),IF(F4&gt;H4,1,0),IF(I4&gt;K4,1,0),IF(L4&gt;N4,1,0))</f>
        <v>1</v>
      </c>
      <c r="P4" s="73" t="s">
        <v>49</v>
      </c>
      <c r="Q4" s="29">
        <f>C4+F4+I4+L4</f>
        <v>34</v>
      </c>
      <c r="R4" s="29" t="s">
        <v>46</v>
      </c>
      <c r="S4" s="29">
        <f>E4+H4+K4+N4</f>
        <v>45</v>
      </c>
      <c r="T4" s="42">
        <f>Q4/S4</f>
        <v>0.75555555555555554</v>
      </c>
    </row>
    <row r="5" spans="1:20" ht="21" x14ac:dyDescent="0.25">
      <c r="A5" s="53" t="s">
        <v>49</v>
      </c>
      <c r="B5" s="30" t="s">
        <v>88</v>
      </c>
      <c r="C5" s="52">
        <f>K3</f>
        <v>8</v>
      </c>
      <c r="D5" s="51" t="s">
        <v>46</v>
      </c>
      <c r="E5" s="50">
        <f>I3</f>
        <v>15</v>
      </c>
      <c r="F5" s="52">
        <f>K4</f>
        <v>14</v>
      </c>
      <c r="G5" s="51" t="s">
        <v>46</v>
      </c>
      <c r="H5" s="50">
        <f>I4</f>
        <v>15</v>
      </c>
      <c r="I5" s="76"/>
      <c r="J5" s="75"/>
      <c r="K5" s="74"/>
      <c r="L5" s="46">
        <v>16</v>
      </c>
      <c r="M5" s="45" t="s">
        <v>46</v>
      </c>
      <c r="N5" s="42">
        <v>13</v>
      </c>
      <c r="O5" s="44">
        <f>SUM(IF(C5&gt;E5,1,0),IF(F5&gt;H5,1,0),IF(I5&gt;K5,1,0),IF(L5&gt;N5,1,0))</f>
        <v>1</v>
      </c>
      <c r="P5" s="73" t="s">
        <v>51</v>
      </c>
      <c r="Q5" s="29">
        <f>C5+F5+I5+L5</f>
        <v>38</v>
      </c>
      <c r="R5" s="29" t="s">
        <v>46</v>
      </c>
      <c r="S5" s="29">
        <f>E5+H5+K5+N5</f>
        <v>43</v>
      </c>
      <c r="T5" s="42">
        <f>Q5/S5</f>
        <v>0.88372093023255816</v>
      </c>
    </row>
    <row r="6" spans="1:20" ht="21.75" thickBot="1" x14ac:dyDescent="0.3">
      <c r="A6" s="41" t="s">
        <v>47</v>
      </c>
      <c r="B6" s="30" t="s">
        <v>96</v>
      </c>
      <c r="C6" s="40">
        <f>N3</f>
        <v>3</v>
      </c>
      <c r="D6" s="39" t="s">
        <v>46</v>
      </c>
      <c r="E6" s="38">
        <f>L3</f>
        <v>21</v>
      </c>
      <c r="F6" s="40">
        <f>N4</f>
        <v>16</v>
      </c>
      <c r="G6" s="39" t="s">
        <v>46</v>
      </c>
      <c r="H6" s="38">
        <f>L4</f>
        <v>10</v>
      </c>
      <c r="I6" s="40">
        <f>N5</f>
        <v>13</v>
      </c>
      <c r="J6" s="39" t="s">
        <v>46</v>
      </c>
      <c r="K6" s="38">
        <f>L5</f>
        <v>16</v>
      </c>
      <c r="L6" s="72"/>
      <c r="M6" s="71"/>
      <c r="N6" s="70"/>
      <c r="O6" s="34">
        <f>SUM(IF(C6&gt;E6,1,0),IF(F6&gt;H6,1,0),IF(I6&gt;K6,1,0),IF(L6&gt;N6,1,0))</f>
        <v>1</v>
      </c>
      <c r="P6" s="69" t="s">
        <v>47</v>
      </c>
      <c r="Q6" s="32">
        <f>C6+F6+I6+L6</f>
        <v>32</v>
      </c>
      <c r="R6" s="32" t="s">
        <v>46</v>
      </c>
      <c r="S6" s="32">
        <f>E6+H6+K6+N6</f>
        <v>47</v>
      </c>
      <c r="T6" s="31">
        <f>Q6/S6</f>
        <v>0.68085106382978722</v>
      </c>
    </row>
  </sheetData>
  <mergeCells count="12">
    <mergeCell ref="A1:B2"/>
    <mergeCell ref="C1:E1"/>
    <mergeCell ref="F1:H1"/>
    <mergeCell ref="I1:K1"/>
    <mergeCell ref="L1:N1"/>
    <mergeCell ref="Q1:T2"/>
    <mergeCell ref="C2:E2"/>
    <mergeCell ref="F2:H2"/>
    <mergeCell ref="I2:K2"/>
    <mergeCell ref="L2:N2"/>
    <mergeCell ref="O1:O2"/>
    <mergeCell ref="P1:P2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Q10" sqref="Q10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69" t="s">
        <v>118</v>
      </c>
      <c r="B1" s="170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71"/>
      <c r="B2" s="172"/>
      <c r="C2" s="154" t="str">
        <f>B3</f>
        <v>Kunčice B holky</v>
      </c>
      <c r="D2" s="152"/>
      <c r="E2" s="153"/>
      <c r="F2" s="154" t="str">
        <f>B4</f>
        <v>Karviná A holky</v>
      </c>
      <c r="G2" s="152"/>
      <c r="H2" s="153"/>
      <c r="I2" s="154" t="str">
        <f>B5</f>
        <v>Albrechtice A holky</v>
      </c>
      <c r="J2" s="152"/>
      <c r="K2" s="153"/>
      <c r="L2" s="154" t="str">
        <f>B6</f>
        <v>Valmez B kluci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66" t="s">
        <v>87</v>
      </c>
      <c r="C3" s="80"/>
      <c r="D3" s="79"/>
      <c r="E3" s="78"/>
      <c r="F3" s="62">
        <v>17</v>
      </c>
      <c r="G3" s="61" t="s">
        <v>46</v>
      </c>
      <c r="H3" s="57">
        <v>9</v>
      </c>
      <c r="I3" s="62">
        <v>13</v>
      </c>
      <c r="J3" s="61" t="s">
        <v>46</v>
      </c>
      <c r="K3" s="57">
        <v>8</v>
      </c>
      <c r="L3" s="62">
        <v>9</v>
      </c>
      <c r="M3" s="61" t="s">
        <v>46</v>
      </c>
      <c r="N3" s="57">
        <v>15</v>
      </c>
      <c r="O3" s="60">
        <f>SUM(IF(C3&gt;E3,1,0),IF(F3&gt;H3,1,0),IF(I3&gt;K3,1,0),IF(L3&gt;N3,1,0))</f>
        <v>2</v>
      </c>
      <c r="P3" s="77" t="s">
        <v>51</v>
      </c>
      <c r="Q3" s="58">
        <f>C3+F3+I3+L3</f>
        <v>39</v>
      </c>
      <c r="R3" s="58" t="s">
        <v>46</v>
      </c>
      <c r="S3" s="58">
        <f>E3+H3+K3+N3</f>
        <v>32</v>
      </c>
      <c r="T3" s="57">
        <f>Q3/S3</f>
        <v>1.21875</v>
      </c>
    </row>
    <row r="4" spans="1:20" ht="21" x14ac:dyDescent="0.25">
      <c r="A4" s="53" t="s">
        <v>51</v>
      </c>
      <c r="B4" s="30" t="s">
        <v>91</v>
      </c>
      <c r="C4" s="52">
        <f>H3</f>
        <v>9</v>
      </c>
      <c r="D4" s="51" t="s">
        <v>46</v>
      </c>
      <c r="E4" s="50">
        <f>F3</f>
        <v>17</v>
      </c>
      <c r="F4" s="76"/>
      <c r="G4" s="75"/>
      <c r="H4" s="74"/>
      <c r="I4" s="46">
        <v>15</v>
      </c>
      <c r="J4" s="45" t="s">
        <v>46</v>
      </c>
      <c r="K4" s="42">
        <v>9</v>
      </c>
      <c r="L4" s="46">
        <v>8</v>
      </c>
      <c r="M4" s="45" t="s">
        <v>46</v>
      </c>
      <c r="N4" s="42">
        <v>18</v>
      </c>
      <c r="O4" s="44">
        <f>SUM(IF(C4&gt;E4,1,0),IF(F4&gt;H4,1,0),IF(I4&gt;K4,1,0),IF(L4&gt;N4,1,0))</f>
        <v>1</v>
      </c>
      <c r="P4" s="73" t="s">
        <v>49</v>
      </c>
      <c r="Q4" s="29">
        <f>C4+F4+I4+L4</f>
        <v>32</v>
      </c>
      <c r="R4" s="29" t="s">
        <v>46</v>
      </c>
      <c r="S4" s="29">
        <f>E4+H4+K4+N4</f>
        <v>44</v>
      </c>
      <c r="T4" s="42">
        <f>Q4/S4</f>
        <v>0.72727272727272729</v>
      </c>
    </row>
    <row r="5" spans="1:20" ht="21" x14ac:dyDescent="0.25">
      <c r="A5" s="53" t="s">
        <v>49</v>
      </c>
      <c r="B5" s="30" t="s">
        <v>95</v>
      </c>
      <c r="C5" s="52">
        <f>K3</f>
        <v>8</v>
      </c>
      <c r="D5" s="51" t="s">
        <v>46</v>
      </c>
      <c r="E5" s="50">
        <f>I3</f>
        <v>13</v>
      </c>
      <c r="F5" s="52">
        <f>K4</f>
        <v>9</v>
      </c>
      <c r="G5" s="51" t="s">
        <v>46</v>
      </c>
      <c r="H5" s="50">
        <f>I4</f>
        <v>15</v>
      </c>
      <c r="I5" s="76"/>
      <c r="J5" s="75"/>
      <c r="K5" s="74"/>
      <c r="L5" s="46">
        <v>7</v>
      </c>
      <c r="M5" s="45" t="s">
        <v>46</v>
      </c>
      <c r="N5" s="42">
        <v>17</v>
      </c>
      <c r="O5" s="44">
        <f>SUM(IF(C5&gt;E5,1,0),IF(F5&gt;H5,1,0),IF(I5&gt;K5,1,0),IF(L5&gt;N5,1,0))</f>
        <v>0</v>
      </c>
      <c r="P5" s="73" t="s">
        <v>47</v>
      </c>
      <c r="Q5" s="29">
        <f>C5+F5+I5+L5</f>
        <v>24</v>
      </c>
      <c r="R5" s="29" t="s">
        <v>46</v>
      </c>
      <c r="S5" s="29">
        <f>E5+H5+K5+N5</f>
        <v>45</v>
      </c>
      <c r="T5" s="42">
        <f>Q5/S5</f>
        <v>0.53333333333333333</v>
      </c>
    </row>
    <row r="6" spans="1:20" ht="21.75" thickBot="1" x14ac:dyDescent="0.3">
      <c r="A6" s="41" t="s">
        <v>47</v>
      </c>
      <c r="B6" s="30" t="s">
        <v>83</v>
      </c>
      <c r="C6" s="40">
        <f>N3</f>
        <v>15</v>
      </c>
      <c r="D6" s="39" t="s">
        <v>46</v>
      </c>
      <c r="E6" s="38">
        <f>L3</f>
        <v>9</v>
      </c>
      <c r="F6" s="40">
        <f>N4</f>
        <v>18</v>
      </c>
      <c r="G6" s="39" t="s">
        <v>46</v>
      </c>
      <c r="H6" s="38">
        <f>L4</f>
        <v>8</v>
      </c>
      <c r="I6" s="40">
        <f>N5</f>
        <v>17</v>
      </c>
      <c r="J6" s="39" t="s">
        <v>46</v>
      </c>
      <c r="K6" s="38">
        <f>L5</f>
        <v>7</v>
      </c>
      <c r="L6" s="72"/>
      <c r="M6" s="71"/>
      <c r="N6" s="70"/>
      <c r="O6" s="34">
        <f>SUM(IF(C6&gt;E6,1,0),IF(F6&gt;H6,1,0),IF(I6&gt;K6,1,0),IF(L6&gt;N6,1,0))</f>
        <v>3</v>
      </c>
      <c r="P6" s="69" t="s">
        <v>53</v>
      </c>
      <c r="Q6" s="32">
        <f>C6+F6+I6+L6</f>
        <v>50</v>
      </c>
      <c r="R6" s="32" t="s">
        <v>46</v>
      </c>
      <c r="S6" s="32">
        <f>E6+H6+K6+N6</f>
        <v>24</v>
      </c>
      <c r="T6" s="31">
        <f>Q6/S6</f>
        <v>2.0833333333333335</v>
      </c>
    </row>
  </sheetData>
  <mergeCells count="12">
    <mergeCell ref="A1:B2"/>
    <mergeCell ref="C1:E1"/>
    <mergeCell ref="F1:H1"/>
    <mergeCell ref="I1:K1"/>
    <mergeCell ref="L1:N1"/>
    <mergeCell ref="Q1:T2"/>
    <mergeCell ref="C2:E2"/>
    <mergeCell ref="F2:H2"/>
    <mergeCell ref="I2:K2"/>
    <mergeCell ref="L2:N2"/>
    <mergeCell ref="O1:O2"/>
    <mergeCell ref="P1:P2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Q10" sqref="Q10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69" t="s">
        <v>125</v>
      </c>
      <c r="B1" s="170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71"/>
      <c r="B2" s="172"/>
      <c r="C2" s="154" t="str">
        <f>B3</f>
        <v>Palkovice A holky</v>
      </c>
      <c r="D2" s="152"/>
      <c r="E2" s="153"/>
      <c r="F2" s="154" t="str">
        <f>B4</f>
        <v>TJ Hlučín A holky</v>
      </c>
      <c r="G2" s="152"/>
      <c r="H2" s="153"/>
      <c r="I2" s="154" t="str">
        <f>B5</f>
        <v>Valmez A kluci</v>
      </c>
      <c r="J2" s="152"/>
      <c r="K2" s="153"/>
      <c r="L2" s="154" t="str">
        <f>B6</f>
        <v>Kunčice A kluci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66" t="s">
        <v>94</v>
      </c>
      <c r="C3" s="80"/>
      <c r="D3" s="79"/>
      <c r="E3" s="78"/>
      <c r="F3" s="62">
        <v>13</v>
      </c>
      <c r="G3" s="61" t="s">
        <v>46</v>
      </c>
      <c r="H3" s="57">
        <v>12</v>
      </c>
      <c r="I3" s="62">
        <v>11</v>
      </c>
      <c r="J3" s="61" t="s">
        <v>46</v>
      </c>
      <c r="K3" s="57">
        <v>17</v>
      </c>
      <c r="L3" s="62">
        <v>7</v>
      </c>
      <c r="M3" s="61" t="s">
        <v>46</v>
      </c>
      <c r="N3" s="57">
        <v>16</v>
      </c>
      <c r="O3" s="60">
        <f>SUM(IF(C3&gt;E3,1,0),IF(F3&gt;H3,1,0),IF(I3&gt;K3,1,0),IF(L3&gt;N3,1,0))</f>
        <v>1</v>
      </c>
      <c r="P3" s="77" t="s">
        <v>47</v>
      </c>
      <c r="Q3" s="58">
        <f>C3+F3+I3+L3</f>
        <v>31</v>
      </c>
      <c r="R3" s="58" t="s">
        <v>46</v>
      </c>
      <c r="S3" s="58">
        <f>E3+H3+K3+N3</f>
        <v>45</v>
      </c>
      <c r="T3" s="57">
        <f>Q3/S3</f>
        <v>0.68888888888888888</v>
      </c>
    </row>
    <row r="4" spans="1:20" ht="21" x14ac:dyDescent="0.25">
      <c r="A4" s="53" t="s">
        <v>51</v>
      </c>
      <c r="B4" s="30" t="s">
        <v>86</v>
      </c>
      <c r="C4" s="52">
        <f>H3</f>
        <v>12</v>
      </c>
      <c r="D4" s="51" t="s">
        <v>46</v>
      </c>
      <c r="E4" s="50">
        <f>F3</f>
        <v>13</v>
      </c>
      <c r="F4" s="76"/>
      <c r="G4" s="75"/>
      <c r="H4" s="74"/>
      <c r="I4" s="46">
        <v>9</v>
      </c>
      <c r="J4" s="45" t="s">
        <v>46</v>
      </c>
      <c r="K4" s="42">
        <v>20</v>
      </c>
      <c r="L4" s="46">
        <v>13</v>
      </c>
      <c r="M4" s="45" t="s">
        <v>46</v>
      </c>
      <c r="N4" s="42">
        <v>10</v>
      </c>
      <c r="O4" s="44">
        <f>SUM(IF(C4&gt;E4,1,0),IF(F4&gt;H4,1,0),IF(I4&gt;K4,1,0),IF(L4&gt;N4,1,0))</f>
        <v>1</v>
      </c>
      <c r="P4" s="73" t="s">
        <v>51</v>
      </c>
      <c r="Q4" s="29">
        <f>C4+F4+I4+L4</f>
        <v>34</v>
      </c>
      <c r="R4" s="29" t="s">
        <v>46</v>
      </c>
      <c r="S4" s="29">
        <f>E4+H4+K4+N4</f>
        <v>43</v>
      </c>
      <c r="T4" s="42">
        <f>Q4/S4</f>
        <v>0.79069767441860461</v>
      </c>
    </row>
    <row r="5" spans="1:20" ht="21" x14ac:dyDescent="0.25">
      <c r="A5" s="53" t="s">
        <v>49</v>
      </c>
      <c r="B5" s="30" t="s">
        <v>82</v>
      </c>
      <c r="C5" s="52">
        <f>K3</f>
        <v>17</v>
      </c>
      <c r="D5" s="51" t="s">
        <v>46</v>
      </c>
      <c r="E5" s="50">
        <f>I3</f>
        <v>11</v>
      </c>
      <c r="F5" s="52">
        <f>K4</f>
        <v>20</v>
      </c>
      <c r="G5" s="51" t="s">
        <v>46</v>
      </c>
      <c r="H5" s="50">
        <f>I4</f>
        <v>9</v>
      </c>
      <c r="I5" s="76"/>
      <c r="J5" s="75"/>
      <c r="K5" s="74"/>
      <c r="L5" s="46">
        <v>20</v>
      </c>
      <c r="M5" s="45" t="s">
        <v>46</v>
      </c>
      <c r="N5" s="42">
        <v>5</v>
      </c>
      <c r="O5" s="44">
        <f>SUM(IF(C5&gt;E5,1,0),IF(F5&gt;H5,1,0),IF(I5&gt;K5,1,0),IF(L5&gt;N5,1,0))</f>
        <v>3</v>
      </c>
      <c r="P5" s="73" t="s">
        <v>53</v>
      </c>
      <c r="Q5" s="29">
        <f>C5+F5+I5+L5</f>
        <v>57</v>
      </c>
      <c r="R5" s="29" t="s">
        <v>46</v>
      </c>
      <c r="S5" s="29">
        <f>E5+H5+K5+N5</f>
        <v>25</v>
      </c>
      <c r="T5" s="42">
        <f>Q5/S5</f>
        <v>2.2799999999999998</v>
      </c>
    </row>
    <row r="6" spans="1:20" ht="21.75" thickBot="1" x14ac:dyDescent="0.3">
      <c r="A6" s="41" t="s">
        <v>47</v>
      </c>
      <c r="B6" s="30" t="s">
        <v>90</v>
      </c>
      <c r="C6" s="40">
        <f>N3</f>
        <v>16</v>
      </c>
      <c r="D6" s="39" t="s">
        <v>46</v>
      </c>
      <c r="E6" s="38">
        <f>L3</f>
        <v>7</v>
      </c>
      <c r="F6" s="40">
        <f>N4</f>
        <v>10</v>
      </c>
      <c r="G6" s="39" t="s">
        <v>46</v>
      </c>
      <c r="H6" s="38">
        <f>L4</f>
        <v>13</v>
      </c>
      <c r="I6" s="40">
        <f>N5</f>
        <v>5</v>
      </c>
      <c r="J6" s="39" t="s">
        <v>46</v>
      </c>
      <c r="K6" s="38">
        <f>L5</f>
        <v>20</v>
      </c>
      <c r="L6" s="72"/>
      <c r="M6" s="71"/>
      <c r="N6" s="70"/>
      <c r="O6" s="34">
        <f>SUM(IF(C6&gt;E6,1,0),IF(F6&gt;H6,1,0),IF(I6&gt;K6,1,0),IF(L6&gt;N6,1,0))</f>
        <v>1</v>
      </c>
      <c r="P6" s="69" t="s">
        <v>49</v>
      </c>
      <c r="Q6" s="32">
        <f>C6+F6+I6+L6</f>
        <v>31</v>
      </c>
      <c r="R6" s="32" t="s">
        <v>46</v>
      </c>
      <c r="S6" s="32">
        <f>E6+H6+K6+N6</f>
        <v>40</v>
      </c>
      <c r="T6" s="31">
        <f>Q6/S6</f>
        <v>0.77500000000000002</v>
      </c>
    </row>
  </sheetData>
  <mergeCells count="12">
    <mergeCell ref="A1:B2"/>
    <mergeCell ref="C1:E1"/>
    <mergeCell ref="F1:H1"/>
    <mergeCell ref="I1:K1"/>
    <mergeCell ref="L1:N1"/>
    <mergeCell ref="Q1:T2"/>
    <mergeCell ref="C2:E2"/>
    <mergeCell ref="F2:H2"/>
    <mergeCell ref="I2:K2"/>
    <mergeCell ref="L2:N2"/>
    <mergeCell ref="O1:O2"/>
    <mergeCell ref="P1:P2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B11" sqref="B11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69"/>
      <c r="B1" s="170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71"/>
      <c r="B2" s="172"/>
      <c r="C2" s="154" t="str">
        <f>B3</f>
        <v>SMS A holky</v>
      </c>
      <c r="D2" s="152"/>
      <c r="E2" s="153"/>
      <c r="F2" s="154" t="str">
        <f>B4</f>
        <v>Jednorožci</v>
      </c>
      <c r="G2" s="152"/>
      <c r="H2" s="153"/>
      <c r="I2" s="154" t="str">
        <f>B5</f>
        <v>Valmez B kluci</v>
      </c>
      <c r="J2" s="152"/>
      <c r="K2" s="153"/>
      <c r="L2" s="154" t="str">
        <f>B6</f>
        <v>Valmez A kluci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66" t="s">
        <v>85</v>
      </c>
      <c r="C3" s="80"/>
      <c r="D3" s="79"/>
      <c r="E3" s="78"/>
      <c r="F3" s="62">
        <v>13</v>
      </c>
      <c r="G3" s="61" t="s">
        <v>46</v>
      </c>
      <c r="H3" s="57">
        <v>12</v>
      </c>
      <c r="I3" s="62">
        <v>9</v>
      </c>
      <c r="J3" s="61" t="s">
        <v>46</v>
      </c>
      <c r="K3" s="57">
        <v>15</v>
      </c>
      <c r="L3" s="62">
        <v>8</v>
      </c>
      <c r="M3" s="61" t="s">
        <v>46</v>
      </c>
      <c r="N3" s="57">
        <v>13</v>
      </c>
      <c r="O3" s="60">
        <f>SUM(IF(C3&gt;E3,1,0),IF(F3&gt;H3,1,0),IF(I3&gt;K3,1,0),IF(L3&gt;N3,1,0))</f>
        <v>1</v>
      </c>
      <c r="P3" s="77" t="s">
        <v>49</v>
      </c>
      <c r="Q3" s="58">
        <f>C3+F3+I3+L3</f>
        <v>30</v>
      </c>
      <c r="R3" s="58" t="s">
        <v>46</v>
      </c>
      <c r="S3" s="58">
        <f>E3+H3+K3+N3</f>
        <v>40</v>
      </c>
      <c r="T3" s="57">
        <f>Q3/S3</f>
        <v>0.75</v>
      </c>
    </row>
    <row r="4" spans="1:20" ht="21" x14ac:dyDescent="0.25">
      <c r="A4" s="53" t="s">
        <v>51</v>
      </c>
      <c r="B4" s="30" t="s">
        <v>84</v>
      </c>
      <c r="C4" s="52">
        <f>H3</f>
        <v>12</v>
      </c>
      <c r="D4" s="51" t="s">
        <v>46</v>
      </c>
      <c r="E4" s="50">
        <f>F3</f>
        <v>13</v>
      </c>
      <c r="F4" s="76"/>
      <c r="G4" s="75"/>
      <c r="H4" s="74"/>
      <c r="I4" s="46">
        <v>8</v>
      </c>
      <c r="J4" s="45" t="s">
        <v>46</v>
      </c>
      <c r="K4" s="42">
        <v>16</v>
      </c>
      <c r="L4" s="46">
        <v>10</v>
      </c>
      <c r="M4" s="45" t="s">
        <v>46</v>
      </c>
      <c r="N4" s="42">
        <v>15</v>
      </c>
      <c r="O4" s="44">
        <f>SUM(IF(C4&gt;E4,1,0),IF(F4&gt;H4,1,0),IF(I4&gt;K4,1,0),IF(L4&gt;N4,1,0))</f>
        <v>0</v>
      </c>
      <c r="P4" s="73" t="s">
        <v>47</v>
      </c>
      <c r="Q4" s="29">
        <f>C4+F4+I4+L4</f>
        <v>30</v>
      </c>
      <c r="R4" s="29" t="s">
        <v>46</v>
      </c>
      <c r="S4" s="29">
        <f>E4+H4+K4+N4</f>
        <v>44</v>
      </c>
      <c r="T4" s="42">
        <f>Q4/S4</f>
        <v>0.68181818181818177</v>
      </c>
    </row>
    <row r="5" spans="1:20" ht="21" x14ac:dyDescent="0.25">
      <c r="A5" s="53" t="s">
        <v>49</v>
      </c>
      <c r="B5" s="30" t="s">
        <v>83</v>
      </c>
      <c r="C5" s="52">
        <f>K3</f>
        <v>15</v>
      </c>
      <c r="D5" s="51" t="s">
        <v>46</v>
      </c>
      <c r="E5" s="50">
        <f>I3</f>
        <v>9</v>
      </c>
      <c r="F5" s="52">
        <f>K4</f>
        <v>16</v>
      </c>
      <c r="G5" s="51" t="s">
        <v>46</v>
      </c>
      <c r="H5" s="50">
        <f>I4</f>
        <v>8</v>
      </c>
      <c r="I5" s="76"/>
      <c r="J5" s="75"/>
      <c r="K5" s="74"/>
      <c r="L5" s="46">
        <v>13</v>
      </c>
      <c r="M5" s="45" t="s">
        <v>46</v>
      </c>
      <c r="N5" s="42">
        <v>11</v>
      </c>
      <c r="O5" s="44">
        <f>SUM(IF(C5&gt;E5,1,0),IF(F5&gt;H5,1,0),IF(I5&gt;K5,1,0),IF(L5&gt;N5,1,0))</f>
        <v>3</v>
      </c>
      <c r="P5" s="73" t="s">
        <v>53</v>
      </c>
      <c r="Q5" s="29">
        <f>C5+F5+I5+L5</f>
        <v>44</v>
      </c>
      <c r="R5" s="29" t="s">
        <v>46</v>
      </c>
      <c r="S5" s="29">
        <f>E5+H5+K5+N5</f>
        <v>28</v>
      </c>
      <c r="T5" s="42">
        <f>Q5/S5</f>
        <v>1.5714285714285714</v>
      </c>
    </row>
    <row r="6" spans="1:20" ht="21.75" thickBot="1" x14ac:dyDescent="0.3">
      <c r="A6" s="41" t="s">
        <v>47</v>
      </c>
      <c r="B6" s="30" t="s">
        <v>82</v>
      </c>
      <c r="C6" s="40">
        <f>N3</f>
        <v>13</v>
      </c>
      <c r="D6" s="39" t="s">
        <v>46</v>
      </c>
      <c r="E6" s="38">
        <f>L3</f>
        <v>8</v>
      </c>
      <c r="F6" s="40">
        <f>N4</f>
        <v>15</v>
      </c>
      <c r="G6" s="39" t="s">
        <v>46</v>
      </c>
      <c r="H6" s="38">
        <f>L4</f>
        <v>10</v>
      </c>
      <c r="I6" s="40">
        <f>N5</f>
        <v>11</v>
      </c>
      <c r="J6" s="39" t="s">
        <v>46</v>
      </c>
      <c r="K6" s="38">
        <f>L5</f>
        <v>13</v>
      </c>
      <c r="L6" s="72"/>
      <c r="M6" s="71"/>
      <c r="N6" s="70"/>
      <c r="O6" s="34">
        <f>SUM(IF(C6&gt;E6,1,0),IF(F6&gt;H6,1,0),IF(I6&gt;K6,1,0),IF(L6&gt;N6,1,0))</f>
        <v>2</v>
      </c>
      <c r="P6" s="69" t="s">
        <v>51</v>
      </c>
      <c r="Q6" s="32">
        <f>C6+F6+I6+L6</f>
        <v>39</v>
      </c>
      <c r="R6" s="32" t="s">
        <v>46</v>
      </c>
      <c r="S6" s="32">
        <f>E6+H6+K6+N6</f>
        <v>31</v>
      </c>
      <c r="T6" s="31">
        <f>Q6/S6</f>
        <v>1.2580645161290323</v>
      </c>
    </row>
  </sheetData>
  <mergeCells count="12"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workbookViewId="0">
      <selection activeCell="B11" sqref="B11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69"/>
      <c r="B1" s="170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71"/>
      <c r="B2" s="172"/>
      <c r="C2" s="154" t="str">
        <f>B3</f>
        <v>Baška A kluci</v>
      </c>
      <c r="D2" s="152"/>
      <c r="E2" s="153"/>
      <c r="F2" s="154" t="str">
        <f>B4</f>
        <v>Orlová B holky</v>
      </c>
      <c r="G2" s="152"/>
      <c r="H2" s="153"/>
      <c r="I2" s="154" t="str">
        <f>B5</f>
        <v>Kunčice B holky</v>
      </c>
      <c r="J2" s="152"/>
      <c r="K2" s="153"/>
      <c r="L2" s="154" t="str">
        <f>B6</f>
        <v>TJ Hlučín A holky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66" t="s">
        <v>89</v>
      </c>
      <c r="C3" s="80"/>
      <c r="D3" s="79"/>
      <c r="E3" s="78"/>
      <c r="F3" s="62">
        <v>12</v>
      </c>
      <c r="G3" s="61" t="s">
        <v>46</v>
      </c>
      <c r="H3" s="57">
        <v>21</v>
      </c>
      <c r="I3" s="62">
        <v>5</v>
      </c>
      <c r="J3" s="61" t="s">
        <v>46</v>
      </c>
      <c r="K3" s="57">
        <v>26</v>
      </c>
      <c r="L3" s="62">
        <v>14</v>
      </c>
      <c r="M3" s="61" t="s">
        <v>46</v>
      </c>
      <c r="N3" s="57">
        <v>15</v>
      </c>
      <c r="O3" s="60">
        <f>SUM(IF(C3&gt;E3,1,0),IF(F3&gt;H3,1,0),IF(I3&gt;K3,1,0),IF(L3&gt;N3,1,0))</f>
        <v>0</v>
      </c>
      <c r="P3" s="77" t="s">
        <v>58</v>
      </c>
      <c r="Q3" s="58">
        <f>C3+F3+I3+L3</f>
        <v>31</v>
      </c>
      <c r="R3" s="58" t="s">
        <v>46</v>
      </c>
      <c r="S3" s="58">
        <f>E3+H3+K3+N3</f>
        <v>62</v>
      </c>
      <c r="T3" s="57">
        <f>Q3/S3</f>
        <v>0.5</v>
      </c>
    </row>
    <row r="4" spans="1:20" ht="21" x14ac:dyDescent="0.25">
      <c r="A4" s="53" t="s">
        <v>51</v>
      </c>
      <c r="B4" s="30" t="s">
        <v>88</v>
      </c>
      <c r="C4" s="52">
        <f>H3</f>
        <v>21</v>
      </c>
      <c r="D4" s="51" t="s">
        <v>46</v>
      </c>
      <c r="E4" s="50">
        <f>F3</f>
        <v>12</v>
      </c>
      <c r="F4" s="76"/>
      <c r="G4" s="75"/>
      <c r="H4" s="74"/>
      <c r="I4" s="46">
        <v>11</v>
      </c>
      <c r="J4" s="45" t="s">
        <v>46</v>
      </c>
      <c r="K4" s="42">
        <v>19</v>
      </c>
      <c r="L4" s="46">
        <v>16</v>
      </c>
      <c r="M4" s="45" t="s">
        <v>46</v>
      </c>
      <c r="N4" s="42">
        <v>12</v>
      </c>
      <c r="O4" s="44">
        <f>SUM(IF(C4&gt;E4,1,0),IF(F4&gt;H4,1,0),IF(I4&gt;K4,1,0),IF(L4&gt;N4,1,0))</f>
        <v>2</v>
      </c>
      <c r="P4" s="73" t="s">
        <v>60</v>
      </c>
      <c r="Q4" s="29">
        <f>C4+F4+I4+L4</f>
        <v>48</v>
      </c>
      <c r="R4" s="29" t="s">
        <v>46</v>
      </c>
      <c r="S4" s="29">
        <f>E4+H4+K4+N4</f>
        <v>43</v>
      </c>
      <c r="T4" s="42">
        <f>Q4/S4</f>
        <v>1.1162790697674418</v>
      </c>
    </row>
    <row r="5" spans="1:20" ht="21" x14ac:dyDescent="0.25">
      <c r="A5" s="53" t="s">
        <v>49</v>
      </c>
      <c r="B5" s="30" t="s">
        <v>87</v>
      </c>
      <c r="C5" s="52">
        <f>K3</f>
        <v>26</v>
      </c>
      <c r="D5" s="51" t="s">
        <v>46</v>
      </c>
      <c r="E5" s="50">
        <f>I3</f>
        <v>5</v>
      </c>
      <c r="F5" s="52">
        <f>K4</f>
        <v>19</v>
      </c>
      <c r="G5" s="51" t="s">
        <v>46</v>
      </c>
      <c r="H5" s="50">
        <f>I4</f>
        <v>11</v>
      </c>
      <c r="I5" s="76"/>
      <c r="J5" s="75"/>
      <c r="K5" s="74"/>
      <c r="L5" s="46">
        <v>21</v>
      </c>
      <c r="M5" s="45" t="s">
        <v>46</v>
      </c>
      <c r="N5" s="42">
        <v>6</v>
      </c>
      <c r="O5" s="44">
        <f>SUM(IF(C5&gt;E5,1,0),IF(F5&gt;H5,1,0),IF(I5&gt;K5,1,0),IF(L5&gt;N5,1,0))</f>
        <v>3</v>
      </c>
      <c r="P5" s="73" t="s">
        <v>64</v>
      </c>
      <c r="Q5" s="29">
        <f>C5+F5+I5+L5</f>
        <v>66</v>
      </c>
      <c r="R5" s="29" t="s">
        <v>46</v>
      </c>
      <c r="S5" s="29">
        <f>E5+H5+K5+N5</f>
        <v>22</v>
      </c>
      <c r="T5" s="42">
        <f>Q5/S5</f>
        <v>3</v>
      </c>
    </row>
    <row r="6" spans="1:20" ht="21.75" thickBot="1" x14ac:dyDescent="0.3">
      <c r="A6" s="41" t="s">
        <v>47</v>
      </c>
      <c r="B6" s="30" t="s">
        <v>86</v>
      </c>
      <c r="C6" s="40">
        <f>N3</f>
        <v>15</v>
      </c>
      <c r="D6" s="39" t="s">
        <v>46</v>
      </c>
      <c r="E6" s="38">
        <f>L3</f>
        <v>14</v>
      </c>
      <c r="F6" s="40">
        <f>N4</f>
        <v>12</v>
      </c>
      <c r="G6" s="39" t="s">
        <v>46</v>
      </c>
      <c r="H6" s="38">
        <f>L4</f>
        <v>16</v>
      </c>
      <c r="I6" s="40">
        <f>N5</f>
        <v>6</v>
      </c>
      <c r="J6" s="39" t="s">
        <v>46</v>
      </c>
      <c r="K6" s="38">
        <f>L5</f>
        <v>21</v>
      </c>
      <c r="L6" s="72"/>
      <c r="M6" s="71"/>
      <c r="N6" s="70"/>
      <c r="O6" s="34">
        <f>SUM(IF(C6&gt;E6,1,0),IF(F6&gt;H6,1,0),IF(I6&gt;K6,1,0),IF(L6&gt;N6,1,0))</f>
        <v>1</v>
      </c>
      <c r="P6" s="69" t="s">
        <v>62</v>
      </c>
      <c r="Q6" s="32">
        <f>C6+F6+I6+L6</f>
        <v>33</v>
      </c>
      <c r="R6" s="32" t="s">
        <v>46</v>
      </c>
      <c r="S6" s="32">
        <f>E6+H6+K6+N6</f>
        <v>51</v>
      </c>
      <c r="T6" s="31">
        <f>Q6/S6</f>
        <v>0.6470588235294118</v>
      </c>
    </row>
    <row r="19" spans="3:3" x14ac:dyDescent="0.25">
      <c r="C19" s="81"/>
    </row>
  </sheetData>
  <mergeCells count="12"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B11" sqref="B11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69"/>
      <c r="B1" s="170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71"/>
      <c r="B2" s="172"/>
      <c r="C2" s="154" t="str">
        <f>B3</f>
        <v>Bílovec A holky</v>
      </c>
      <c r="D2" s="152"/>
      <c r="E2" s="153"/>
      <c r="F2" s="154" t="str">
        <f>B4</f>
        <v>TJ Hlučín B holky</v>
      </c>
      <c r="G2" s="152"/>
      <c r="H2" s="153"/>
      <c r="I2" s="154" t="str">
        <f>B5</f>
        <v>Karviná A holky</v>
      </c>
      <c r="J2" s="152"/>
      <c r="K2" s="153"/>
      <c r="L2" s="154" t="str">
        <f>B6</f>
        <v>Kunčice A kluci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66" t="s">
        <v>93</v>
      </c>
      <c r="C3" s="80"/>
      <c r="D3" s="79"/>
      <c r="E3" s="78"/>
      <c r="F3" s="62">
        <v>12</v>
      </c>
      <c r="G3" s="61" t="s">
        <v>46</v>
      </c>
      <c r="H3" s="57">
        <v>11</v>
      </c>
      <c r="I3" s="62">
        <v>10</v>
      </c>
      <c r="J3" s="61" t="s">
        <v>46</v>
      </c>
      <c r="K3" s="57">
        <v>12</v>
      </c>
      <c r="L3" s="62">
        <v>6</v>
      </c>
      <c r="M3" s="61" t="s">
        <v>46</v>
      </c>
      <c r="N3" s="57">
        <v>15</v>
      </c>
      <c r="O3" s="60">
        <f>SUM(IF(C3&gt;E3,1,0),IF(F3&gt;H3,1,0),IF(I3&gt;K3,1,0),IF(L3&gt;N3,1,0))</f>
        <v>1</v>
      </c>
      <c r="P3" s="77" t="s">
        <v>72</v>
      </c>
      <c r="Q3" s="58">
        <f>C3+F3+I3+L3</f>
        <v>28</v>
      </c>
      <c r="R3" s="58" t="s">
        <v>46</v>
      </c>
      <c r="S3" s="58">
        <f>E3+H3+K3+N3</f>
        <v>38</v>
      </c>
      <c r="T3" s="57">
        <f>Q3/S3</f>
        <v>0.73684210526315785</v>
      </c>
    </row>
    <row r="4" spans="1:20" ht="21" x14ac:dyDescent="0.25">
      <c r="A4" s="53" t="s">
        <v>51</v>
      </c>
      <c r="B4" s="30" t="s">
        <v>92</v>
      </c>
      <c r="C4" s="52">
        <f>H3</f>
        <v>11</v>
      </c>
      <c r="D4" s="51" t="s">
        <v>46</v>
      </c>
      <c r="E4" s="50">
        <f>F3</f>
        <v>12</v>
      </c>
      <c r="F4" s="76"/>
      <c r="G4" s="75"/>
      <c r="H4" s="74"/>
      <c r="I4" s="46">
        <v>9</v>
      </c>
      <c r="J4" s="45" t="s">
        <v>46</v>
      </c>
      <c r="K4" s="42">
        <v>19</v>
      </c>
      <c r="L4" s="46">
        <v>6</v>
      </c>
      <c r="M4" s="45" t="s">
        <v>46</v>
      </c>
      <c r="N4" s="42">
        <v>14</v>
      </c>
      <c r="O4" s="44">
        <f>SUM(IF(C4&gt;E4,1,0),IF(F4&gt;H4,1,0),IF(I4&gt;K4,1,0),IF(L4&gt;N4,1,0))</f>
        <v>0</v>
      </c>
      <c r="P4" s="73" t="s">
        <v>70</v>
      </c>
      <c r="Q4" s="29">
        <f>C4+F4+I4+L4</f>
        <v>26</v>
      </c>
      <c r="R4" s="29" t="s">
        <v>46</v>
      </c>
      <c r="S4" s="29">
        <f>E4+H4+K4+N4</f>
        <v>45</v>
      </c>
      <c r="T4" s="42">
        <f>Q4/S4</f>
        <v>0.57777777777777772</v>
      </c>
    </row>
    <row r="5" spans="1:20" ht="21" x14ac:dyDescent="0.25">
      <c r="A5" s="53" t="s">
        <v>49</v>
      </c>
      <c r="B5" s="30" t="s">
        <v>91</v>
      </c>
      <c r="C5" s="52">
        <f>K3</f>
        <v>12</v>
      </c>
      <c r="D5" s="51" t="s">
        <v>46</v>
      </c>
      <c r="E5" s="50">
        <f>I3</f>
        <v>10</v>
      </c>
      <c r="F5" s="52">
        <f>K4</f>
        <v>19</v>
      </c>
      <c r="G5" s="51" t="s">
        <v>46</v>
      </c>
      <c r="H5" s="50">
        <f>I4</f>
        <v>9</v>
      </c>
      <c r="I5" s="76"/>
      <c r="J5" s="75"/>
      <c r="K5" s="74"/>
      <c r="L5" s="46">
        <v>16</v>
      </c>
      <c r="M5" s="45" t="s">
        <v>46</v>
      </c>
      <c r="N5" s="42">
        <v>12</v>
      </c>
      <c r="O5" s="44">
        <f>SUM(IF(C5&gt;E5,1,0),IF(F5&gt;H5,1,0),IF(I5&gt;K5,1,0),IF(L5&gt;N5,1,0))</f>
        <v>3</v>
      </c>
      <c r="P5" s="73" t="s">
        <v>68</v>
      </c>
      <c r="Q5" s="29">
        <f>C5+F5+I5+L5</f>
        <v>47</v>
      </c>
      <c r="R5" s="29" t="s">
        <v>46</v>
      </c>
      <c r="S5" s="29">
        <f>E5+H5+K5+N5</f>
        <v>31</v>
      </c>
      <c r="T5" s="42">
        <f>Q5/S5</f>
        <v>1.5161290322580645</v>
      </c>
    </row>
    <row r="6" spans="1:20" ht="21.75" thickBot="1" x14ac:dyDescent="0.3">
      <c r="A6" s="41" t="s">
        <v>47</v>
      </c>
      <c r="B6" s="30" t="s">
        <v>90</v>
      </c>
      <c r="C6" s="40">
        <f>N3</f>
        <v>15</v>
      </c>
      <c r="D6" s="39" t="s">
        <v>46</v>
      </c>
      <c r="E6" s="38">
        <f>L3</f>
        <v>6</v>
      </c>
      <c r="F6" s="40">
        <f>N4</f>
        <v>14</v>
      </c>
      <c r="G6" s="39" t="s">
        <v>46</v>
      </c>
      <c r="H6" s="38">
        <f>L4</f>
        <v>6</v>
      </c>
      <c r="I6" s="40">
        <f>N5</f>
        <v>12</v>
      </c>
      <c r="J6" s="39" t="s">
        <v>46</v>
      </c>
      <c r="K6" s="38">
        <f>L5</f>
        <v>16</v>
      </c>
      <c r="L6" s="72"/>
      <c r="M6" s="71"/>
      <c r="N6" s="70"/>
      <c r="O6" s="34">
        <f>SUM(IF(C6&gt;E6,1,0),IF(F6&gt;H6,1,0),IF(I6&gt;K6,1,0),IF(L6&gt;N6,1,0))</f>
        <v>2</v>
      </c>
      <c r="P6" s="69" t="s">
        <v>66</v>
      </c>
      <c r="Q6" s="32">
        <f>C6+F6+I6+L6</f>
        <v>41</v>
      </c>
      <c r="R6" s="32" t="s">
        <v>46</v>
      </c>
      <c r="S6" s="32">
        <f>E6+H6+K6+N6</f>
        <v>28</v>
      </c>
      <c r="T6" s="31">
        <f>Q6/S6</f>
        <v>1.4642857142857142</v>
      </c>
    </row>
  </sheetData>
  <mergeCells count="12"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P4" sqref="P4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45"/>
      <c r="B1" s="146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47"/>
      <c r="B2" s="148"/>
      <c r="C2" s="154" t="str">
        <f>B3</f>
        <v>7. ZŠ A</v>
      </c>
      <c r="D2" s="152"/>
      <c r="E2" s="153"/>
      <c r="F2" s="154" t="str">
        <f>B4</f>
        <v>SMS A</v>
      </c>
      <c r="G2" s="152"/>
      <c r="H2" s="153"/>
      <c r="I2" s="154" t="str">
        <f>B5</f>
        <v>Raškovice B</v>
      </c>
      <c r="J2" s="152"/>
      <c r="K2" s="153"/>
      <c r="L2" s="154" t="str">
        <f>B6</f>
        <v>Ostravice A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120" t="s">
        <v>135</v>
      </c>
      <c r="C3" s="119"/>
      <c r="D3" s="118"/>
      <c r="E3" s="117"/>
      <c r="F3" s="62">
        <v>12</v>
      </c>
      <c r="G3" s="61" t="s">
        <v>46</v>
      </c>
      <c r="H3" s="57">
        <v>2</v>
      </c>
      <c r="I3" s="62">
        <v>5</v>
      </c>
      <c r="J3" s="61" t="s">
        <v>46</v>
      </c>
      <c r="K3" s="57">
        <v>6</v>
      </c>
      <c r="L3" s="62">
        <v>3</v>
      </c>
      <c r="M3" s="61" t="s">
        <v>46</v>
      </c>
      <c r="N3" s="57">
        <v>9</v>
      </c>
      <c r="O3" s="60">
        <f>SUM(IF(C3&gt;E3,1,0),IF(F3&gt;H3,1,0),IF(I3&gt;K3,1,0),IF(L3&gt;N3,1,0))</f>
        <v>1</v>
      </c>
      <c r="P3" s="116" t="s">
        <v>49</v>
      </c>
      <c r="Q3" s="58">
        <f>C3+F3+I3+L3</f>
        <v>20</v>
      </c>
      <c r="R3" s="58" t="s">
        <v>46</v>
      </c>
      <c r="S3" s="58">
        <f>E3+H3+K3+N3</f>
        <v>17</v>
      </c>
      <c r="T3" s="57">
        <f>Q3/S3</f>
        <v>1.1764705882352942</v>
      </c>
    </row>
    <row r="4" spans="1:20" ht="21" x14ac:dyDescent="0.25">
      <c r="A4" s="53" t="s">
        <v>51</v>
      </c>
      <c r="B4" s="115" t="s">
        <v>134</v>
      </c>
      <c r="C4" s="52">
        <f>H3</f>
        <v>2</v>
      </c>
      <c r="D4" s="51" t="s">
        <v>46</v>
      </c>
      <c r="E4" s="50">
        <f>F3</f>
        <v>12</v>
      </c>
      <c r="F4" s="114"/>
      <c r="G4" s="113"/>
      <c r="H4" s="112"/>
      <c r="I4" s="46">
        <v>4</v>
      </c>
      <c r="J4" s="45" t="s">
        <v>46</v>
      </c>
      <c r="K4" s="42">
        <v>12</v>
      </c>
      <c r="L4" s="46">
        <v>2</v>
      </c>
      <c r="M4" s="45" t="s">
        <v>46</v>
      </c>
      <c r="N4" s="42">
        <v>14</v>
      </c>
      <c r="O4" s="44">
        <f>SUM(IF(C4&gt;E4,1,0),IF(F4&gt;H4,1,0),IF(I4&gt;K4,1,0),IF(L4&gt;N4,1,0))</f>
        <v>0</v>
      </c>
      <c r="P4" s="111" t="s">
        <v>47</v>
      </c>
      <c r="Q4" s="29">
        <f>C4+F4+I4+L4</f>
        <v>8</v>
      </c>
      <c r="R4" s="29" t="s">
        <v>46</v>
      </c>
      <c r="S4" s="29">
        <f>E4+H4+K4+N4</f>
        <v>38</v>
      </c>
      <c r="T4" s="42">
        <f>Q4/S4</f>
        <v>0.21052631578947367</v>
      </c>
    </row>
    <row r="5" spans="1:20" ht="21" x14ac:dyDescent="0.25">
      <c r="A5" s="53" t="s">
        <v>49</v>
      </c>
      <c r="B5" s="115" t="s">
        <v>48</v>
      </c>
      <c r="C5" s="52">
        <f>K3</f>
        <v>6</v>
      </c>
      <c r="D5" s="51" t="s">
        <v>46</v>
      </c>
      <c r="E5" s="50">
        <f>I3</f>
        <v>5</v>
      </c>
      <c r="F5" s="52">
        <f>K4</f>
        <v>12</v>
      </c>
      <c r="G5" s="51" t="s">
        <v>46</v>
      </c>
      <c r="H5" s="50">
        <f>I4</f>
        <v>4</v>
      </c>
      <c r="I5" s="114"/>
      <c r="J5" s="113"/>
      <c r="K5" s="112"/>
      <c r="L5" s="46">
        <v>5</v>
      </c>
      <c r="M5" s="45" t="s">
        <v>46</v>
      </c>
      <c r="N5" s="42">
        <v>6</v>
      </c>
      <c r="O5" s="44">
        <f>SUM(IF(C5&gt;E5,1,0),IF(F5&gt;H5,1,0),IF(I5&gt;K5,1,0),IF(L5&gt;N5,1,0))</f>
        <v>2</v>
      </c>
      <c r="P5" s="111" t="s">
        <v>51</v>
      </c>
      <c r="Q5" s="29">
        <f>C5+F5+I5+L5</f>
        <v>23</v>
      </c>
      <c r="R5" s="29" t="s">
        <v>46</v>
      </c>
      <c r="S5" s="29">
        <f>E5+H5+K5+N5</f>
        <v>15</v>
      </c>
      <c r="T5" s="42">
        <f>Q5/S5</f>
        <v>1.5333333333333334</v>
      </c>
    </row>
    <row r="6" spans="1:20" ht="21.75" thickBot="1" x14ac:dyDescent="0.3">
      <c r="A6" s="41" t="s">
        <v>47</v>
      </c>
      <c r="B6" s="110" t="s">
        <v>133</v>
      </c>
      <c r="C6" s="40">
        <f>N3</f>
        <v>9</v>
      </c>
      <c r="D6" s="39" t="s">
        <v>46</v>
      </c>
      <c r="E6" s="38">
        <f>L3</f>
        <v>3</v>
      </c>
      <c r="F6" s="40">
        <f>N4</f>
        <v>14</v>
      </c>
      <c r="G6" s="39" t="s">
        <v>46</v>
      </c>
      <c r="H6" s="38">
        <f>L4</f>
        <v>2</v>
      </c>
      <c r="I6" s="40">
        <f>N5</f>
        <v>6</v>
      </c>
      <c r="J6" s="39" t="s">
        <v>46</v>
      </c>
      <c r="K6" s="38">
        <f>L5</f>
        <v>5</v>
      </c>
      <c r="L6" s="109"/>
      <c r="M6" s="108"/>
      <c r="N6" s="107"/>
      <c r="O6" s="34">
        <f>SUM(IF(C6&gt;E6,1,0),IF(F6&gt;H6,1,0),IF(I6&gt;K6,1,0),IF(L6&gt;N6,1,0))</f>
        <v>3</v>
      </c>
      <c r="P6" s="106" t="s">
        <v>53</v>
      </c>
      <c r="Q6" s="32">
        <f>C6+F6+I6+L6</f>
        <v>29</v>
      </c>
      <c r="R6" s="32" t="s">
        <v>46</v>
      </c>
      <c r="S6" s="32">
        <f>E6+H6+K6+N6</f>
        <v>10</v>
      </c>
      <c r="T6" s="31">
        <f>Q6/S6</f>
        <v>2.9</v>
      </c>
    </row>
  </sheetData>
  <mergeCells count="12">
    <mergeCell ref="A1:B2"/>
    <mergeCell ref="C1:E1"/>
    <mergeCell ref="F1:H1"/>
    <mergeCell ref="I1:K1"/>
    <mergeCell ref="L1:N1"/>
    <mergeCell ref="Q1:T2"/>
    <mergeCell ref="C2:E2"/>
    <mergeCell ref="F2:H2"/>
    <mergeCell ref="I2:K2"/>
    <mergeCell ref="L2:N2"/>
    <mergeCell ref="O1:O2"/>
    <mergeCell ref="P1:P2"/>
  </mergeCells>
  <pageMargins left="0.7" right="0.7" top="0.78740157499999996" bottom="0.78740157499999996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M14" sqref="M14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69"/>
      <c r="B1" s="170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71"/>
      <c r="B2" s="172"/>
      <c r="C2" s="154" t="str">
        <f>B3</f>
        <v>Orlová A holky</v>
      </c>
      <c r="D2" s="152"/>
      <c r="E2" s="153"/>
      <c r="F2" s="154" t="str">
        <f>B4</f>
        <v>Red Volley A kluci</v>
      </c>
      <c r="G2" s="152"/>
      <c r="H2" s="153"/>
      <c r="I2" s="154" t="str">
        <f>B5</f>
        <v>Albrechtice A holky</v>
      </c>
      <c r="J2" s="152"/>
      <c r="K2" s="153"/>
      <c r="L2" s="154" t="str">
        <f>B6</f>
        <v>Palkovice A holky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66" t="s">
        <v>97</v>
      </c>
      <c r="C3" s="80"/>
      <c r="D3" s="79"/>
      <c r="E3" s="78"/>
      <c r="F3" s="82">
        <v>17</v>
      </c>
      <c r="G3" s="61" t="s">
        <v>46</v>
      </c>
      <c r="H3" s="57">
        <v>9</v>
      </c>
      <c r="I3" s="62">
        <v>10</v>
      </c>
      <c r="J3" s="61" t="s">
        <v>46</v>
      </c>
      <c r="K3" s="57">
        <v>13</v>
      </c>
      <c r="L3" s="62">
        <v>14</v>
      </c>
      <c r="M3" s="61" t="s">
        <v>46</v>
      </c>
      <c r="N3" s="57">
        <v>7</v>
      </c>
      <c r="O3" s="60">
        <f>SUM(IF(C3&gt;E3,1,0),IF(F3&gt;H3,1,0),IF(I3&gt;K3,1,0),IF(L3&gt;N3,1,0))</f>
        <v>2</v>
      </c>
      <c r="P3" s="77" t="s">
        <v>78</v>
      </c>
      <c r="Q3" s="58">
        <f>C3+F3+I3+L3</f>
        <v>41</v>
      </c>
      <c r="R3" s="58" t="s">
        <v>46</v>
      </c>
      <c r="S3" s="58">
        <f>E3+H3+K3+N3</f>
        <v>29</v>
      </c>
      <c r="T3" s="57">
        <f>Q3/S3</f>
        <v>1.4137931034482758</v>
      </c>
    </row>
    <row r="4" spans="1:20" ht="21" x14ac:dyDescent="0.25">
      <c r="A4" s="53" t="s">
        <v>51</v>
      </c>
      <c r="B4" s="30" t="s">
        <v>96</v>
      </c>
      <c r="C4" s="52">
        <f>H3</f>
        <v>9</v>
      </c>
      <c r="D4" s="51" t="s">
        <v>46</v>
      </c>
      <c r="E4" s="50">
        <f>F3</f>
        <v>17</v>
      </c>
      <c r="F4" s="76"/>
      <c r="G4" s="75"/>
      <c r="H4" s="74"/>
      <c r="I4" s="46">
        <v>16</v>
      </c>
      <c r="J4" s="45" t="s">
        <v>46</v>
      </c>
      <c r="K4" s="42">
        <v>13</v>
      </c>
      <c r="L4" s="46">
        <v>14</v>
      </c>
      <c r="M4" s="45" t="s">
        <v>46</v>
      </c>
      <c r="N4" s="42">
        <v>18</v>
      </c>
      <c r="O4" s="44">
        <f>SUM(IF(C4&gt;E4,1,0),IF(F4&gt;H4,1,0),IF(I4&gt;K4,1,0),IF(L4&gt;N4,1,0))</f>
        <v>1</v>
      </c>
      <c r="P4" s="73" t="s">
        <v>74</v>
      </c>
      <c r="Q4" s="29">
        <f>C4+F4+I4+L4</f>
        <v>39</v>
      </c>
      <c r="R4" s="29" t="s">
        <v>46</v>
      </c>
      <c r="S4" s="29">
        <f>E4+H4+K4+N4</f>
        <v>48</v>
      </c>
      <c r="T4" s="42">
        <f>Q4/S4</f>
        <v>0.8125</v>
      </c>
    </row>
    <row r="5" spans="1:20" ht="21" x14ac:dyDescent="0.25">
      <c r="A5" s="53" t="s">
        <v>49</v>
      </c>
      <c r="B5" s="30" t="s">
        <v>95</v>
      </c>
      <c r="C5" s="52">
        <f>K3</f>
        <v>13</v>
      </c>
      <c r="D5" s="51" t="s">
        <v>46</v>
      </c>
      <c r="E5" s="50">
        <f>I3</f>
        <v>10</v>
      </c>
      <c r="F5" s="52">
        <f>K4</f>
        <v>13</v>
      </c>
      <c r="G5" s="51" t="s">
        <v>46</v>
      </c>
      <c r="H5" s="50">
        <f>I4</f>
        <v>16</v>
      </c>
      <c r="I5" s="76"/>
      <c r="J5" s="75"/>
      <c r="K5" s="74"/>
      <c r="L5" s="46">
        <v>13</v>
      </c>
      <c r="M5" s="45" t="s">
        <v>46</v>
      </c>
      <c r="N5" s="42">
        <v>14</v>
      </c>
      <c r="O5" s="44">
        <f>SUM(IF(C5&gt;E5,1,0),IF(F5&gt;H5,1,0),IF(I5&gt;K5,1,0),IF(L5&gt;N5,1,0))</f>
        <v>1</v>
      </c>
      <c r="P5" s="73" t="s">
        <v>76</v>
      </c>
      <c r="Q5" s="29">
        <f>C5+F5+I5+L5</f>
        <v>39</v>
      </c>
      <c r="R5" s="29" t="s">
        <v>46</v>
      </c>
      <c r="S5" s="29">
        <f>E5+H5+K5+N5</f>
        <v>40</v>
      </c>
      <c r="T5" s="42">
        <f>Q5/S5</f>
        <v>0.97499999999999998</v>
      </c>
    </row>
    <row r="6" spans="1:20" ht="21.75" thickBot="1" x14ac:dyDescent="0.3">
      <c r="A6" s="41" t="s">
        <v>47</v>
      </c>
      <c r="B6" s="30" t="s">
        <v>94</v>
      </c>
      <c r="C6" s="40">
        <f>N3</f>
        <v>7</v>
      </c>
      <c r="D6" s="39" t="s">
        <v>46</v>
      </c>
      <c r="E6" s="38">
        <f>L3</f>
        <v>14</v>
      </c>
      <c r="F6" s="40">
        <f>N4</f>
        <v>18</v>
      </c>
      <c r="G6" s="39" t="s">
        <v>46</v>
      </c>
      <c r="H6" s="38">
        <f>L4</f>
        <v>14</v>
      </c>
      <c r="I6" s="40">
        <f>N5</f>
        <v>14</v>
      </c>
      <c r="J6" s="39" t="s">
        <v>46</v>
      </c>
      <c r="K6" s="38">
        <f>L5</f>
        <v>13</v>
      </c>
      <c r="L6" s="72"/>
      <c r="M6" s="71"/>
      <c r="N6" s="70"/>
      <c r="O6" s="34">
        <f>SUM(IF(C6&gt;E6,1,0),IF(F6&gt;H6,1,0),IF(I6&gt;K6,1,0),IF(L6&gt;N6,1,0))</f>
        <v>2</v>
      </c>
      <c r="P6" s="69" t="s">
        <v>80</v>
      </c>
      <c r="Q6" s="32">
        <f>C6+F6+I6+L6</f>
        <v>39</v>
      </c>
      <c r="R6" s="32" t="s">
        <v>46</v>
      </c>
      <c r="S6" s="32">
        <f>E6+H6+K6+N6</f>
        <v>41</v>
      </c>
      <c r="T6" s="31">
        <f>Q6/S6</f>
        <v>0.95121951219512191</v>
      </c>
    </row>
  </sheetData>
  <mergeCells count="12">
    <mergeCell ref="P1:P2"/>
    <mergeCell ref="Q1:T2"/>
    <mergeCell ref="C2:E2"/>
    <mergeCell ref="F2:H2"/>
    <mergeCell ref="I2:K2"/>
    <mergeCell ref="L2:N2"/>
    <mergeCell ref="O1:O2"/>
    <mergeCell ref="A1:B2"/>
    <mergeCell ref="C1:E1"/>
    <mergeCell ref="F1:H1"/>
    <mergeCell ref="I1:K1"/>
    <mergeCell ref="L1:N1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P4" sqref="P4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45"/>
      <c r="B1" s="146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47"/>
      <c r="B2" s="148"/>
      <c r="C2" s="154" t="str">
        <f>B3</f>
        <v>Kozlovice A</v>
      </c>
      <c r="D2" s="152"/>
      <c r="E2" s="153"/>
      <c r="F2" s="154" t="str">
        <f>B4</f>
        <v>Raškovice C</v>
      </c>
      <c r="G2" s="152"/>
      <c r="H2" s="153"/>
      <c r="I2" s="154" t="str">
        <f>B5</f>
        <v>K15 A</v>
      </c>
      <c r="J2" s="152"/>
      <c r="K2" s="153"/>
      <c r="L2" s="154" t="str">
        <f>B6</f>
        <v>Bulharská B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120" t="s">
        <v>139</v>
      </c>
      <c r="C3" s="119"/>
      <c r="D3" s="118"/>
      <c r="E3" s="117"/>
      <c r="F3" s="62">
        <v>7</v>
      </c>
      <c r="G3" s="61" t="s">
        <v>46</v>
      </c>
      <c r="H3" s="57">
        <v>5</v>
      </c>
      <c r="I3" s="62">
        <v>1</v>
      </c>
      <c r="J3" s="61" t="s">
        <v>46</v>
      </c>
      <c r="K3" s="57">
        <v>6</v>
      </c>
      <c r="L3" s="62">
        <v>2</v>
      </c>
      <c r="M3" s="61" t="s">
        <v>46</v>
      </c>
      <c r="N3" s="57">
        <v>12</v>
      </c>
      <c r="O3" s="60">
        <f>SUM(IF(C3&gt;E3,1,0),IF(F3&gt;H3,1,0),IF(I3&gt;K3,1,0),IF(L3&gt;N3,1,0))</f>
        <v>1</v>
      </c>
      <c r="P3" s="116" t="s">
        <v>49</v>
      </c>
      <c r="Q3" s="58">
        <f>C3+F3+I3+L3</f>
        <v>10</v>
      </c>
      <c r="R3" s="58" t="s">
        <v>46</v>
      </c>
      <c r="S3" s="58">
        <f>E3+H3+K3+N3</f>
        <v>23</v>
      </c>
      <c r="T3" s="57">
        <f>Q3/S3</f>
        <v>0.43478260869565216</v>
      </c>
    </row>
    <row r="4" spans="1:20" ht="21" x14ac:dyDescent="0.25">
      <c r="A4" s="53" t="s">
        <v>51</v>
      </c>
      <c r="B4" s="115" t="s">
        <v>138</v>
      </c>
      <c r="C4" s="52">
        <f>H3</f>
        <v>5</v>
      </c>
      <c r="D4" s="51" t="s">
        <v>46</v>
      </c>
      <c r="E4" s="50">
        <f>F3</f>
        <v>7</v>
      </c>
      <c r="F4" s="114"/>
      <c r="G4" s="113"/>
      <c r="H4" s="112"/>
      <c r="I4" s="46">
        <v>2</v>
      </c>
      <c r="J4" s="45" t="s">
        <v>46</v>
      </c>
      <c r="K4" s="42">
        <v>10</v>
      </c>
      <c r="L4" s="46">
        <v>5</v>
      </c>
      <c r="M4" s="45" t="s">
        <v>46</v>
      </c>
      <c r="N4" s="42">
        <v>10</v>
      </c>
      <c r="O4" s="44">
        <f>SUM(IF(C4&gt;E4,1,0),IF(F4&gt;H4,1,0),IF(I4&gt;K4,1,0),IF(L4&gt;N4,1,0))</f>
        <v>0</v>
      </c>
      <c r="P4" s="111" t="s">
        <v>47</v>
      </c>
      <c r="Q4" s="29">
        <f>C4+F4+I4+L4</f>
        <v>12</v>
      </c>
      <c r="R4" s="29" t="s">
        <v>46</v>
      </c>
      <c r="S4" s="29">
        <f>E4+H4+K4+N4</f>
        <v>27</v>
      </c>
      <c r="T4" s="42">
        <f>Q4/S4</f>
        <v>0.44444444444444442</v>
      </c>
    </row>
    <row r="5" spans="1:20" ht="21" x14ac:dyDescent="0.25">
      <c r="A5" s="53" t="s">
        <v>49</v>
      </c>
      <c r="B5" s="115" t="s">
        <v>137</v>
      </c>
      <c r="C5" s="52">
        <f>K3</f>
        <v>6</v>
      </c>
      <c r="D5" s="51" t="s">
        <v>46</v>
      </c>
      <c r="E5" s="50">
        <f>I3</f>
        <v>1</v>
      </c>
      <c r="F5" s="52">
        <f>K4</f>
        <v>10</v>
      </c>
      <c r="G5" s="51" t="s">
        <v>46</v>
      </c>
      <c r="H5" s="50">
        <f>I4</f>
        <v>2</v>
      </c>
      <c r="I5" s="114"/>
      <c r="J5" s="113"/>
      <c r="K5" s="112"/>
      <c r="L5" s="46">
        <v>3</v>
      </c>
      <c r="M5" s="45" t="s">
        <v>46</v>
      </c>
      <c r="N5" s="42">
        <v>8</v>
      </c>
      <c r="O5" s="44">
        <f>SUM(IF(C5&gt;E5,1,0),IF(F5&gt;H5,1,0),IF(I5&gt;K5,1,0),IF(L5&gt;N5,1,0))</f>
        <v>2</v>
      </c>
      <c r="P5" s="111" t="s">
        <v>51</v>
      </c>
      <c r="Q5" s="29">
        <f>C5+F5+I5+L5</f>
        <v>19</v>
      </c>
      <c r="R5" s="29" t="s">
        <v>46</v>
      </c>
      <c r="S5" s="29">
        <f>E5+H5+K5+N5</f>
        <v>11</v>
      </c>
      <c r="T5" s="42">
        <f>Q5/S5</f>
        <v>1.7272727272727273</v>
      </c>
    </row>
    <row r="6" spans="1:20" ht="21.75" thickBot="1" x14ac:dyDescent="0.3">
      <c r="A6" s="41" t="s">
        <v>47</v>
      </c>
      <c r="B6" s="110" t="s">
        <v>136</v>
      </c>
      <c r="C6" s="40">
        <f>N3</f>
        <v>12</v>
      </c>
      <c r="D6" s="39" t="s">
        <v>46</v>
      </c>
      <c r="E6" s="38">
        <f>L3</f>
        <v>2</v>
      </c>
      <c r="F6" s="40">
        <f>N4</f>
        <v>10</v>
      </c>
      <c r="G6" s="39" t="s">
        <v>46</v>
      </c>
      <c r="H6" s="38">
        <f>L4</f>
        <v>5</v>
      </c>
      <c r="I6" s="40">
        <f>N5</f>
        <v>8</v>
      </c>
      <c r="J6" s="39" t="s">
        <v>46</v>
      </c>
      <c r="K6" s="38">
        <f>L5</f>
        <v>3</v>
      </c>
      <c r="L6" s="109"/>
      <c r="M6" s="108"/>
      <c r="N6" s="107"/>
      <c r="O6" s="34">
        <f>SUM(IF(C6&gt;E6,1,0),IF(F6&gt;H6,1,0),IF(I6&gt;K6,1,0),IF(L6&gt;N6,1,0))</f>
        <v>3</v>
      </c>
      <c r="P6" s="106" t="s">
        <v>53</v>
      </c>
      <c r="Q6" s="32">
        <f>C6+F6+I6+L6</f>
        <v>30</v>
      </c>
      <c r="R6" s="32" t="s">
        <v>46</v>
      </c>
      <c r="S6" s="32">
        <f>E6+H6+K6+N6</f>
        <v>10</v>
      </c>
      <c r="T6" s="31">
        <f>Q6/S6</f>
        <v>3</v>
      </c>
    </row>
  </sheetData>
  <mergeCells count="12">
    <mergeCell ref="A1:B2"/>
    <mergeCell ref="C1:E1"/>
    <mergeCell ref="F1:H1"/>
    <mergeCell ref="I1:K1"/>
    <mergeCell ref="L1:N1"/>
    <mergeCell ref="Q1:T2"/>
    <mergeCell ref="C2:E2"/>
    <mergeCell ref="F2:H2"/>
    <mergeCell ref="I2:K2"/>
    <mergeCell ref="L2:N2"/>
    <mergeCell ref="O1:O2"/>
    <mergeCell ref="P1:P2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P4" sqref="P4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45"/>
      <c r="B1" s="146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47"/>
      <c r="B2" s="148"/>
      <c r="C2" s="154" t="str">
        <f>B3</f>
        <v>Stará Bělá A</v>
      </c>
      <c r="D2" s="152"/>
      <c r="E2" s="153"/>
      <c r="F2" s="154" t="str">
        <f>B4</f>
        <v>Bílovec A</v>
      </c>
      <c r="G2" s="152"/>
      <c r="H2" s="153"/>
      <c r="I2" s="154" t="str">
        <f>B5</f>
        <v>SMS B</v>
      </c>
      <c r="J2" s="152"/>
      <c r="K2" s="153"/>
      <c r="L2" s="154" t="str">
        <f>B6</f>
        <v>Beskyďáček A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120" t="s">
        <v>143</v>
      </c>
      <c r="C3" s="119"/>
      <c r="D3" s="118"/>
      <c r="E3" s="117"/>
      <c r="F3" s="62">
        <v>4</v>
      </c>
      <c r="G3" s="61" t="s">
        <v>46</v>
      </c>
      <c r="H3" s="57">
        <v>8</v>
      </c>
      <c r="I3" s="62">
        <v>21</v>
      </c>
      <c r="J3" s="61" t="s">
        <v>46</v>
      </c>
      <c r="K3" s="57">
        <v>8</v>
      </c>
      <c r="L3" s="62">
        <v>6</v>
      </c>
      <c r="M3" s="61" t="s">
        <v>46</v>
      </c>
      <c r="N3" s="57">
        <v>12</v>
      </c>
      <c r="O3" s="60">
        <f>SUM(IF(C3&gt;E3,1,0),IF(F3&gt;H3,1,0),IF(I3&gt;K3,1,0),IF(L3&gt;N3,1,0))</f>
        <v>1</v>
      </c>
      <c r="P3" s="116" t="s">
        <v>49</v>
      </c>
      <c r="Q3" s="58">
        <f>C3+F3+I3+L3</f>
        <v>31</v>
      </c>
      <c r="R3" s="58" t="s">
        <v>46</v>
      </c>
      <c r="S3" s="58">
        <f>E3+H3+K3+N3</f>
        <v>28</v>
      </c>
      <c r="T3" s="57">
        <f>Q3/S3</f>
        <v>1.1071428571428572</v>
      </c>
    </row>
    <row r="4" spans="1:20" ht="21" x14ac:dyDescent="0.25">
      <c r="A4" s="53" t="s">
        <v>51</v>
      </c>
      <c r="B4" s="115" t="s">
        <v>142</v>
      </c>
      <c r="C4" s="52">
        <f>H3</f>
        <v>8</v>
      </c>
      <c r="D4" s="51" t="s">
        <v>46</v>
      </c>
      <c r="E4" s="50">
        <f>F3</f>
        <v>4</v>
      </c>
      <c r="F4" s="114"/>
      <c r="G4" s="113"/>
      <c r="H4" s="112"/>
      <c r="I4" s="46">
        <v>10</v>
      </c>
      <c r="J4" s="45" t="s">
        <v>46</v>
      </c>
      <c r="K4" s="42">
        <v>3</v>
      </c>
      <c r="L4" s="46">
        <v>3</v>
      </c>
      <c r="M4" s="45" t="s">
        <v>46</v>
      </c>
      <c r="N4" s="42">
        <v>7</v>
      </c>
      <c r="O4" s="44">
        <f>SUM(IF(C4&gt;E4,1,0),IF(F4&gt;H4,1,0),IF(I4&gt;K4,1,0),IF(L4&gt;N4,1,0))</f>
        <v>2</v>
      </c>
      <c r="P4" s="111" t="s">
        <v>51</v>
      </c>
      <c r="Q4" s="29">
        <f>C4+F4+I4+L4</f>
        <v>21</v>
      </c>
      <c r="R4" s="29" t="s">
        <v>46</v>
      </c>
      <c r="S4" s="29">
        <f>E4+H4+K4+N4</f>
        <v>14</v>
      </c>
      <c r="T4" s="42">
        <f>Q4/S4</f>
        <v>1.5</v>
      </c>
    </row>
    <row r="5" spans="1:20" ht="21" x14ac:dyDescent="0.25">
      <c r="A5" s="53" t="s">
        <v>49</v>
      </c>
      <c r="B5" s="115" t="s">
        <v>141</v>
      </c>
      <c r="C5" s="52">
        <f>K3</f>
        <v>8</v>
      </c>
      <c r="D5" s="51" t="s">
        <v>46</v>
      </c>
      <c r="E5" s="50">
        <f>I3</f>
        <v>21</v>
      </c>
      <c r="F5" s="52">
        <f>K4</f>
        <v>3</v>
      </c>
      <c r="G5" s="51" t="s">
        <v>46</v>
      </c>
      <c r="H5" s="50">
        <f>I4</f>
        <v>10</v>
      </c>
      <c r="I5" s="114"/>
      <c r="J5" s="113"/>
      <c r="K5" s="112"/>
      <c r="L5" s="46">
        <v>4</v>
      </c>
      <c r="M5" s="45" t="s">
        <v>46</v>
      </c>
      <c r="N5" s="42">
        <v>19</v>
      </c>
      <c r="O5" s="44">
        <f>SUM(IF(C5&gt;E5,1,0),IF(F5&gt;H5,1,0),IF(I5&gt;K5,1,0),IF(L5&gt;N5,1,0))</f>
        <v>0</v>
      </c>
      <c r="P5" s="111" t="s">
        <v>47</v>
      </c>
      <c r="Q5" s="29">
        <f>C5+F5+I5+L5</f>
        <v>15</v>
      </c>
      <c r="R5" s="29" t="s">
        <v>46</v>
      </c>
      <c r="S5" s="29">
        <f>E5+H5+K5+N5</f>
        <v>50</v>
      </c>
      <c r="T5" s="42">
        <f>Q5/S5</f>
        <v>0.3</v>
      </c>
    </row>
    <row r="6" spans="1:20" ht="21.75" thickBot="1" x14ac:dyDescent="0.3">
      <c r="A6" s="41" t="s">
        <v>47</v>
      </c>
      <c r="B6" s="110" t="s">
        <v>140</v>
      </c>
      <c r="C6" s="40">
        <f>N3</f>
        <v>12</v>
      </c>
      <c r="D6" s="39" t="s">
        <v>46</v>
      </c>
      <c r="E6" s="38">
        <f>L3</f>
        <v>6</v>
      </c>
      <c r="F6" s="40">
        <f>N4</f>
        <v>7</v>
      </c>
      <c r="G6" s="39" t="s">
        <v>46</v>
      </c>
      <c r="H6" s="38">
        <f>L4</f>
        <v>3</v>
      </c>
      <c r="I6" s="40">
        <f>N5</f>
        <v>19</v>
      </c>
      <c r="J6" s="39" t="s">
        <v>46</v>
      </c>
      <c r="K6" s="38">
        <f>L5</f>
        <v>4</v>
      </c>
      <c r="L6" s="109"/>
      <c r="M6" s="108"/>
      <c r="N6" s="107"/>
      <c r="O6" s="34">
        <f>SUM(IF(C6&gt;E6,1,0),IF(F6&gt;H6,1,0),IF(I6&gt;K6,1,0),IF(L6&gt;N6,1,0))</f>
        <v>3</v>
      </c>
      <c r="P6" s="106" t="s">
        <v>53</v>
      </c>
      <c r="Q6" s="32">
        <f>C6+F6+I6+L6</f>
        <v>38</v>
      </c>
      <c r="R6" s="32" t="s">
        <v>46</v>
      </c>
      <c r="S6" s="32">
        <f>E6+H6+K6+N6</f>
        <v>13</v>
      </c>
      <c r="T6" s="31">
        <f>Q6/S6</f>
        <v>2.9230769230769229</v>
      </c>
    </row>
  </sheetData>
  <mergeCells count="12">
    <mergeCell ref="A1:B2"/>
    <mergeCell ref="C1:E1"/>
    <mergeCell ref="F1:H1"/>
    <mergeCell ref="I1:K1"/>
    <mergeCell ref="L1:N1"/>
    <mergeCell ref="Q1:T2"/>
    <mergeCell ref="C2:E2"/>
    <mergeCell ref="F2:H2"/>
    <mergeCell ref="I2:K2"/>
    <mergeCell ref="L2:N2"/>
    <mergeCell ref="O1:O2"/>
    <mergeCell ref="P1:P2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P6" sqref="P6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45"/>
      <c r="B1" s="146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47"/>
      <c r="B2" s="148"/>
      <c r="C2" s="154" t="str">
        <f>B3</f>
        <v>Bulharská A</v>
      </c>
      <c r="D2" s="152"/>
      <c r="E2" s="153"/>
      <c r="F2" s="154" t="str">
        <f>B4</f>
        <v>Ostravice A</v>
      </c>
      <c r="G2" s="152"/>
      <c r="H2" s="153"/>
      <c r="I2" s="154" t="str">
        <f>B5</f>
        <v>Bulharská B</v>
      </c>
      <c r="J2" s="152"/>
      <c r="K2" s="153"/>
      <c r="L2" s="154" t="str">
        <f>B6</f>
        <v>Beskyďáček A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66" t="s">
        <v>130</v>
      </c>
      <c r="C3" s="119"/>
      <c r="D3" s="118"/>
      <c r="E3" s="117"/>
      <c r="F3" s="62">
        <v>12</v>
      </c>
      <c r="G3" s="61" t="s">
        <v>46</v>
      </c>
      <c r="H3" s="57">
        <v>2</v>
      </c>
      <c r="I3" s="62">
        <v>9</v>
      </c>
      <c r="J3" s="61" t="s">
        <v>46</v>
      </c>
      <c r="K3" s="57">
        <v>2</v>
      </c>
      <c r="L3" s="62">
        <v>23</v>
      </c>
      <c r="M3" s="61" t="s">
        <v>46</v>
      </c>
      <c r="N3" s="57">
        <v>2</v>
      </c>
      <c r="O3" s="60">
        <f>SUM(IF(C3&gt;E3,1,0),IF(F3&gt;H3,1,0),IF(I3&gt;K3,1,0),IF(L3&gt;N3,1,0))</f>
        <v>3</v>
      </c>
      <c r="P3" s="116" t="s">
        <v>53</v>
      </c>
      <c r="Q3" s="58">
        <f>C3+F3+I3+L3</f>
        <v>44</v>
      </c>
      <c r="R3" s="58" t="s">
        <v>46</v>
      </c>
      <c r="S3" s="58">
        <f>E3+H3+K3+N3</f>
        <v>6</v>
      </c>
      <c r="T3" s="57">
        <f>Q3/S3</f>
        <v>7.333333333333333</v>
      </c>
    </row>
    <row r="4" spans="1:20" ht="21" x14ac:dyDescent="0.25">
      <c r="A4" s="53" t="s">
        <v>51</v>
      </c>
      <c r="B4" s="30" t="s">
        <v>133</v>
      </c>
      <c r="C4" s="52">
        <f>H3</f>
        <v>2</v>
      </c>
      <c r="D4" s="51" t="s">
        <v>46</v>
      </c>
      <c r="E4" s="50">
        <f>F3</f>
        <v>12</v>
      </c>
      <c r="F4" s="114"/>
      <c r="G4" s="113"/>
      <c r="H4" s="112"/>
      <c r="I4" s="46">
        <v>9</v>
      </c>
      <c r="J4" s="45" t="s">
        <v>46</v>
      </c>
      <c r="K4" s="42">
        <v>7</v>
      </c>
      <c r="L4" s="46">
        <v>13</v>
      </c>
      <c r="M4" s="45" t="s">
        <v>46</v>
      </c>
      <c r="N4" s="42">
        <v>1</v>
      </c>
      <c r="O4" s="44">
        <f>SUM(IF(C4&gt;E4,1,0),IF(F4&gt;H4,1,0),IF(I4&gt;K4,1,0),IF(L4&gt;N4,1,0))</f>
        <v>2</v>
      </c>
      <c r="P4" s="111" t="s">
        <v>51</v>
      </c>
      <c r="Q4" s="29">
        <f>C4+F4+I4+L4</f>
        <v>24</v>
      </c>
      <c r="R4" s="29" t="s">
        <v>46</v>
      </c>
      <c r="S4" s="29">
        <f>E4+H4+K4+N4</f>
        <v>20</v>
      </c>
      <c r="T4" s="42">
        <f>Q4/S4</f>
        <v>1.2</v>
      </c>
    </row>
    <row r="5" spans="1:20" ht="21" x14ac:dyDescent="0.25">
      <c r="A5" s="53" t="s">
        <v>49</v>
      </c>
      <c r="B5" s="30" t="s">
        <v>136</v>
      </c>
      <c r="C5" s="52">
        <f>K3</f>
        <v>2</v>
      </c>
      <c r="D5" s="51" t="s">
        <v>46</v>
      </c>
      <c r="E5" s="50">
        <f>I3</f>
        <v>9</v>
      </c>
      <c r="F5" s="52">
        <f>K4</f>
        <v>7</v>
      </c>
      <c r="G5" s="51" t="s">
        <v>46</v>
      </c>
      <c r="H5" s="50">
        <f>I4</f>
        <v>9</v>
      </c>
      <c r="I5" s="114"/>
      <c r="J5" s="113"/>
      <c r="K5" s="112"/>
      <c r="L5" s="46">
        <v>8</v>
      </c>
      <c r="M5" s="45" t="s">
        <v>46</v>
      </c>
      <c r="N5" s="42">
        <v>3</v>
      </c>
      <c r="O5" s="44">
        <f>SUM(IF(C5&gt;E5,1,0),IF(F5&gt;H5,1,0),IF(I5&gt;K5,1,0),IF(L5&gt;N5,1,0))</f>
        <v>1</v>
      </c>
      <c r="P5" s="111" t="s">
        <v>49</v>
      </c>
      <c r="Q5" s="29">
        <f>C5+F5+I5+L5</f>
        <v>17</v>
      </c>
      <c r="R5" s="29" t="s">
        <v>46</v>
      </c>
      <c r="S5" s="29">
        <f>E5+H5+K5+N5</f>
        <v>21</v>
      </c>
      <c r="T5" s="42">
        <f>Q5/S5</f>
        <v>0.80952380952380953</v>
      </c>
    </row>
    <row r="6" spans="1:20" ht="21.75" thickBot="1" x14ac:dyDescent="0.3">
      <c r="A6" s="41" t="s">
        <v>47</v>
      </c>
      <c r="B6" s="30" t="s">
        <v>140</v>
      </c>
      <c r="C6" s="40">
        <f>N3</f>
        <v>2</v>
      </c>
      <c r="D6" s="39" t="s">
        <v>46</v>
      </c>
      <c r="E6" s="38">
        <f>L3</f>
        <v>23</v>
      </c>
      <c r="F6" s="40">
        <f>N4</f>
        <v>1</v>
      </c>
      <c r="G6" s="39" t="s">
        <v>46</v>
      </c>
      <c r="H6" s="38">
        <f>L4</f>
        <v>13</v>
      </c>
      <c r="I6" s="40">
        <f>N5</f>
        <v>3</v>
      </c>
      <c r="J6" s="39" t="s">
        <v>46</v>
      </c>
      <c r="K6" s="38">
        <f>L5</f>
        <v>8</v>
      </c>
      <c r="L6" s="109"/>
      <c r="M6" s="108"/>
      <c r="N6" s="107"/>
      <c r="O6" s="34">
        <f>SUM(IF(C6&gt;E6,1,0),IF(F6&gt;H6,1,0),IF(I6&gt;K6,1,0),IF(L6&gt;N6,1,0))</f>
        <v>0</v>
      </c>
      <c r="P6" s="106" t="s">
        <v>47</v>
      </c>
      <c r="Q6" s="32">
        <f>C6+F6+I6+L6</f>
        <v>6</v>
      </c>
      <c r="R6" s="32" t="s">
        <v>46</v>
      </c>
      <c r="S6" s="32">
        <f>E6+H6+K6+N6</f>
        <v>44</v>
      </c>
      <c r="T6" s="31">
        <f>Q6/S6</f>
        <v>0.13636363636363635</v>
      </c>
    </row>
  </sheetData>
  <mergeCells count="12">
    <mergeCell ref="A1:B2"/>
    <mergeCell ref="C1:E1"/>
    <mergeCell ref="F1:H1"/>
    <mergeCell ref="I1:K1"/>
    <mergeCell ref="L1:N1"/>
    <mergeCell ref="Q1:T2"/>
    <mergeCell ref="C2:E2"/>
    <mergeCell ref="F2:H2"/>
    <mergeCell ref="I2:K2"/>
    <mergeCell ref="L2:N2"/>
    <mergeCell ref="O1:O2"/>
    <mergeCell ref="P1:P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P6" sqref="P6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45"/>
      <c r="B1" s="146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47"/>
      <c r="B2" s="148"/>
      <c r="C2" s="154" t="str">
        <f>B3</f>
        <v>6.ZŠ A</v>
      </c>
      <c r="D2" s="152"/>
      <c r="E2" s="153"/>
      <c r="F2" s="154" t="str">
        <f>B4</f>
        <v>Raškovice B</v>
      </c>
      <c r="G2" s="152"/>
      <c r="H2" s="153"/>
      <c r="I2" s="154" t="str">
        <f>B5</f>
        <v>K15 A</v>
      </c>
      <c r="J2" s="152"/>
      <c r="K2" s="153"/>
      <c r="L2" s="154" t="str">
        <f>B6</f>
        <v>Bílovec A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66" t="s">
        <v>144</v>
      </c>
      <c r="C3" s="119"/>
      <c r="D3" s="118"/>
      <c r="E3" s="117"/>
      <c r="F3" s="62">
        <v>4</v>
      </c>
      <c r="G3" s="61" t="s">
        <v>46</v>
      </c>
      <c r="H3" s="57">
        <v>5</v>
      </c>
      <c r="I3" s="62">
        <v>4</v>
      </c>
      <c r="J3" s="61" t="s">
        <v>46</v>
      </c>
      <c r="K3" s="57">
        <v>6</v>
      </c>
      <c r="L3" s="62">
        <v>13</v>
      </c>
      <c r="M3" s="61" t="s">
        <v>46</v>
      </c>
      <c r="N3" s="57">
        <v>2</v>
      </c>
      <c r="O3" s="60">
        <f>SUM(IF(C3&gt;E3,1,0),IF(F3&gt;H3,1,0),IF(I3&gt;K3,1,0),IF(L3&gt;N3,1,0))</f>
        <v>1</v>
      </c>
      <c r="P3" s="116" t="s">
        <v>62</v>
      </c>
      <c r="Q3" s="58">
        <f>C3+F3+I3+L3</f>
        <v>21</v>
      </c>
      <c r="R3" s="58" t="s">
        <v>46</v>
      </c>
      <c r="S3" s="58">
        <f>E3+H3+K3+N3</f>
        <v>13</v>
      </c>
      <c r="T3" s="57">
        <f>Q3/S3</f>
        <v>1.6153846153846154</v>
      </c>
    </row>
    <row r="4" spans="1:20" ht="21" x14ac:dyDescent="0.25">
      <c r="A4" s="53" t="s">
        <v>51</v>
      </c>
      <c r="B4" s="30" t="s">
        <v>48</v>
      </c>
      <c r="C4" s="52">
        <f>H3</f>
        <v>5</v>
      </c>
      <c r="D4" s="51" t="s">
        <v>46</v>
      </c>
      <c r="E4" s="50">
        <f>F3</f>
        <v>4</v>
      </c>
      <c r="F4" s="114"/>
      <c r="G4" s="113"/>
      <c r="H4" s="112"/>
      <c r="I4" s="46">
        <v>9</v>
      </c>
      <c r="J4" s="45" t="s">
        <v>46</v>
      </c>
      <c r="K4" s="42">
        <v>2</v>
      </c>
      <c r="L4" s="46">
        <v>8</v>
      </c>
      <c r="M4" s="45" t="s">
        <v>46</v>
      </c>
      <c r="N4" s="42">
        <v>3</v>
      </c>
      <c r="O4" s="44">
        <f>SUM(IF(C4&gt;E4,1,0),IF(F4&gt;H4,1,0),IF(I4&gt;K4,1,0),IF(L4&gt;N4,1,0))</f>
        <v>3</v>
      </c>
      <c r="P4" s="111" t="s">
        <v>64</v>
      </c>
      <c r="Q4" s="29">
        <f>C4+F4+I4+L4</f>
        <v>22</v>
      </c>
      <c r="R4" s="29" t="s">
        <v>46</v>
      </c>
      <c r="S4" s="29">
        <f>E4+H4+K4+N4</f>
        <v>9</v>
      </c>
      <c r="T4" s="42">
        <f>Q4/S4</f>
        <v>2.4444444444444446</v>
      </c>
    </row>
    <row r="5" spans="1:20" ht="21" x14ac:dyDescent="0.25">
      <c r="A5" s="53" t="s">
        <v>49</v>
      </c>
      <c r="B5" s="30" t="s">
        <v>137</v>
      </c>
      <c r="C5" s="52">
        <f>K3</f>
        <v>6</v>
      </c>
      <c r="D5" s="51" t="s">
        <v>46</v>
      </c>
      <c r="E5" s="50">
        <f>I3</f>
        <v>4</v>
      </c>
      <c r="F5" s="52">
        <f>K4</f>
        <v>2</v>
      </c>
      <c r="G5" s="51" t="s">
        <v>46</v>
      </c>
      <c r="H5" s="50">
        <f>I4</f>
        <v>9</v>
      </c>
      <c r="I5" s="114"/>
      <c r="J5" s="113"/>
      <c r="K5" s="112"/>
      <c r="L5" s="46">
        <v>17</v>
      </c>
      <c r="M5" s="45" t="s">
        <v>46</v>
      </c>
      <c r="N5" s="42">
        <v>8</v>
      </c>
      <c r="O5" s="44">
        <f>SUM(IF(C5&gt;E5,1,0),IF(F5&gt;H5,1,0),IF(I5&gt;K5,1,0),IF(L5&gt;N5,1,0))</f>
        <v>2</v>
      </c>
      <c r="P5" s="111" t="s">
        <v>60</v>
      </c>
      <c r="Q5" s="29">
        <f>C5+F5+I5+L5</f>
        <v>25</v>
      </c>
      <c r="R5" s="29" t="s">
        <v>46</v>
      </c>
      <c r="S5" s="29">
        <f>E5+H5+K5+N5</f>
        <v>21</v>
      </c>
      <c r="T5" s="42">
        <f>Q5/S5</f>
        <v>1.1904761904761905</v>
      </c>
    </row>
    <row r="6" spans="1:20" ht="21.75" thickBot="1" x14ac:dyDescent="0.3">
      <c r="A6" s="41" t="s">
        <v>47</v>
      </c>
      <c r="B6" s="30" t="s">
        <v>142</v>
      </c>
      <c r="C6" s="40">
        <f>N3</f>
        <v>2</v>
      </c>
      <c r="D6" s="39" t="s">
        <v>46</v>
      </c>
      <c r="E6" s="38">
        <f>L3</f>
        <v>13</v>
      </c>
      <c r="F6" s="40">
        <f>N4</f>
        <v>3</v>
      </c>
      <c r="G6" s="39" t="s">
        <v>46</v>
      </c>
      <c r="H6" s="38">
        <f>L4</f>
        <v>8</v>
      </c>
      <c r="I6" s="40">
        <f>N5</f>
        <v>8</v>
      </c>
      <c r="J6" s="39" t="s">
        <v>46</v>
      </c>
      <c r="K6" s="38">
        <f>L5</f>
        <v>17</v>
      </c>
      <c r="L6" s="109"/>
      <c r="M6" s="108"/>
      <c r="N6" s="107"/>
      <c r="O6" s="34">
        <f>SUM(IF(C6&gt;E6,1,0),IF(F6&gt;H6,1,0),IF(I6&gt;K6,1,0),IF(L6&gt;N6,1,0))</f>
        <v>0</v>
      </c>
      <c r="P6" s="106" t="s">
        <v>58</v>
      </c>
      <c r="Q6" s="32">
        <f>C6+F6+I6+L6</f>
        <v>13</v>
      </c>
      <c r="R6" s="32" t="s">
        <v>46</v>
      </c>
      <c r="S6" s="32">
        <f>E6+H6+K6+N6</f>
        <v>38</v>
      </c>
      <c r="T6" s="31">
        <f>Q6/S6</f>
        <v>0.34210526315789475</v>
      </c>
    </row>
  </sheetData>
  <mergeCells count="12">
    <mergeCell ref="A1:B2"/>
    <mergeCell ref="C1:E1"/>
    <mergeCell ref="F1:H1"/>
    <mergeCell ref="I1:K1"/>
    <mergeCell ref="L1:N1"/>
    <mergeCell ref="Q1:T2"/>
    <mergeCell ref="C2:E2"/>
    <mergeCell ref="F2:H2"/>
    <mergeCell ref="I2:K2"/>
    <mergeCell ref="L2:N2"/>
    <mergeCell ref="O1:O2"/>
    <mergeCell ref="P1:P2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workbookViewId="0">
      <selection activeCell="P6" sqref="P6"/>
    </sheetView>
  </sheetViews>
  <sheetFormatPr defaultRowHeight="15" x14ac:dyDescent="0.25"/>
  <cols>
    <col min="1" max="1" width="5.5703125" style="27" customWidth="1"/>
    <col min="2" max="2" width="20.42578125" style="27" customWidth="1"/>
    <col min="3" max="13" width="5" style="27" customWidth="1"/>
    <col min="14" max="14" width="5.28515625" style="27" customWidth="1"/>
    <col min="15" max="17" width="8" style="27" customWidth="1"/>
    <col min="18" max="18" width="2.28515625" style="27" customWidth="1"/>
    <col min="19" max="19" width="8" style="27" customWidth="1"/>
    <col min="20" max="20" width="10" style="27" customWidth="1"/>
    <col min="21" max="245" width="8.7109375" style="27"/>
    <col min="246" max="246" width="14.5703125" style="27" customWidth="1"/>
    <col min="247" max="261" width="5" style="27" customWidth="1"/>
    <col min="262" max="270" width="0" style="27" hidden="1" customWidth="1"/>
    <col min="271" max="273" width="8" style="27" customWidth="1"/>
    <col min="274" max="274" width="2.28515625" style="27" customWidth="1"/>
    <col min="275" max="276" width="8" style="27" customWidth="1"/>
    <col min="277" max="501" width="8.7109375" style="27"/>
    <col min="502" max="502" width="14.5703125" style="27" customWidth="1"/>
    <col min="503" max="517" width="5" style="27" customWidth="1"/>
    <col min="518" max="526" width="0" style="27" hidden="1" customWidth="1"/>
    <col min="527" max="529" width="8" style="27" customWidth="1"/>
    <col min="530" max="530" width="2.28515625" style="27" customWidth="1"/>
    <col min="531" max="532" width="8" style="27" customWidth="1"/>
    <col min="533" max="757" width="8.7109375" style="27"/>
    <col min="758" max="758" width="14.5703125" style="27" customWidth="1"/>
    <col min="759" max="773" width="5" style="27" customWidth="1"/>
    <col min="774" max="782" width="0" style="27" hidden="1" customWidth="1"/>
    <col min="783" max="785" width="8" style="27" customWidth="1"/>
    <col min="786" max="786" width="2.28515625" style="27" customWidth="1"/>
    <col min="787" max="788" width="8" style="27" customWidth="1"/>
    <col min="789" max="1013" width="8.7109375" style="27"/>
    <col min="1014" max="1014" width="14.5703125" style="27" customWidth="1"/>
    <col min="1015" max="1029" width="5" style="27" customWidth="1"/>
    <col min="1030" max="1038" width="0" style="27" hidden="1" customWidth="1"/>
    <col min="1039" max="1041" width="8" style="27" customWidth="1"/>
    <col min="1042" max="1042" width="2.28515625" style="27" customWidth="1"/>
    <col min="1043" max="1044" width="8" style="27" customWidth="1"/>
    <col min="1045" max="1269" width="8.7109375" style="27"/>
    <col min="1270" max="1270" width="14.5703125" style="27" customWidth="1"/>
    <col min="1271" max="1285" width="5" style="27" customWidth="1"/>
    <col min="1286" max="1294" width="0" style="27" hidden="1" customWidth="1"/>
    <col min="1295" max="1297" width="8" style="27" customWidth="1"/>
    <col min="1298" max="1298" width="2.28515625" style="27" customWidth="1"/>
    <col min="1299" max="1300" width="8" style="27" customWidth="1"/>
    <col min="1301" max="1525" width="8.7109375" style="27"/>
    <col min="1526" max="1526" width="14.5703125" style="27" customWidth="1"/>
    <col min="1527" max="1541" width="5" style="27" customWidth="1"/>
    <col min="1542" max="1550" width="0" style="27" hidden="1" customWidth="1"/>
    <col min="1551" max="1553" width="8" style="27" customWidth="1"/>
    <col min="1554" max="1554" width="2.28515625" style="27" customWidth="1"/>
    <col min="1555" max="1556" width="8" style="27" customWidth="1"/>
    <col min="1557" max="1781" width="8.7109375" style="27"/>
    <col min="1782" max="1782" width="14.5703125" style="27" customWidth="1"/>
    <col min="1783" max="1797" width="5" style="27" customWidth="1"/>
    <col min="1798" max="1806" width="0" style="27" hidden="1" customWidth="1"/>
    <col min="1807" max="1809" width="8" style="27" customWidth="1"/>
    <col min="1810" max="1810" width="2.28515625" style="27" customWidth="1"/>
    <col min="1811" max="1812" width="8" style="27" customWidth="1"/>
    <col min="1813" max="2037" width="8.7109375" style="27"/>
    <col min="2038" max="2038" width="14.5703125" style="27" customWidth="1"/>
    <col min="2039" max="2053" width="5" style="27" customWidth="1"/>
    <col min="2054" max="2062" width="0" style="27" hidden="1" customWidth="1"/>
    <col min="2063" max="2065" width="8" style="27" customWidth="1"/>
    <col min="2066" max="2066" width="2.28515625" style="27" customWidth="1"/>
    <col min="2067" max="2068" width="8" style="27" customWidth="1"/>
    <col min="2069" max="2293" width="8.7109375" style="27"/>
    <col min="2294" max="2294" width="14.5703125" style="27" customWidth="1"/>
    <col min="2295" max="2309" width="5" style="27" customWidth="1"/>
    <col min="2310" max="2318" width="0" style="27" hidden="1" customWidth="1"/>
    <col min="2319" max="2321" width="8" style="27" customWidth="1"/>
    <col min="2322" max="2322" width="2.28515625" style="27" customWidth="1"/>
    <col min="2323" max="2324" width="8" style="27" customWidth="1"/>
    <col min="2325" max="2549" width="8.7109375" style="27"/>
    <col min="2550" max="2550" width="14.5703125" style="27" customWidth="1"/>
    <col min="2551" max="2565" width="5" style="27" customWidth="1"/>
    <col min="2566" max="2574" width="0" style="27" hidden="1" customWidth="1"/>
    <col min="2575" max="2577" width="8" style="27" customWidth="1"/>
    <col min="2578" max="2578" width="2.28515625" style="27" customWidth="1"/>
    <col min="2579" max="2580" width="8" style="27" customWidth="1"/>
    <col min="2581" max="2805" width="8.7109375" style="27"/>
    <col min="2806" max="2806" width="14.5703125" style="27" customWidth="1"/>
    <col min="2807" max="2821" width="5" style="27" customWidth="1"/>
    <col min="2822" max="2830" width="0" style="27" hidden="1" customWidth="1"/>
    <col min="2831" max="2833" width="8" style="27" customWidth="1"/>
    <col min="2834" max="2834" width="2.28515625" style="27" customWidth="1"/>
    <col min="2835" max="2836" width="8" style="27" customWidth="1"/>
    <col min="2837" max="3061" width="8.7109375" style="27"/>
    <col min="3062" max="3062" width="14.5703125" style="27" customWidth="1"/>
    <col min="3063" max="3077" width="5" style="27" customWidth="1"/>
    <col min="3078" max="3086" width="0" style="27" hidden="1" customWidth="1"/>
    <col min="3087" max="3089" width="8" style="27" customWidth="1"/>
    <col min="3090" max="3090" width="2.28515625" style="27" customWidth="1"/>
    <col min="3091" max="3092" width="8" style="27" customWidth="1"/>
    <col min="3093" max="3317" width="8.7109375" style="27"/>
    <col min="3318" max="3318" width="14.5703125" style="27" customWidth="1"/>
    <col min="3319" max="3333" width="5" style="27" customWidth="1"/>
    <col min="3334" max="3342" width="0" style="27" hidden="1" customWidth="1"/>
    <col min="3343" max="3345" width="8" style="27" customWidth="1"/>
    <col min="3346" max="3346" width="2.28515625" style="27" customWidth="1"/>
    <col min="3347" max="3348" width="8" style="27" customWidth="1"/>
    <col min="3349" max="3573" width="8.7109375" style="27"/>
    <col min="3574" max="3574" width="14.5703125" style="27" customWidth="1"/>
    <col min="3575" max="3589" width="5" style="27" customWidth="1"/>
    <col min="3590" max="3598" width="0" style="27" hidden="1" customWidth="1"/>
    <col min="3599" max="3601" width="8" style="27" customWidth="1"/>
    <col min="3602" max="3602" width="2.28515625" style="27" customWidth="1"/>
    <col min="3603" max="3604" width="8" style="27" customWidth="1"/>
    <col min="3605" max="3829" width="8.7109375" style="27"/>
    <col min="3830" max="3830" width="14.5703125" style="27" customWidth="1"/>
    <col min="3831" max="3845" width="5" style="27" customWidth="1"/>
    <col min="3846" max="3854" width="0" style="27" hidden="1" customWidth="1"/>
    <col min="3855" max="3857" width="8" style="27" customWidth="1"/>
    <col min="3858" max="3858" width="2.28515625" style="27" customWidth="1"/>
    <col min="3859" max="3860" width="8" style="27" customWidth="1"/>
    <col min="3861" max="4085" width="8.7109375" style="27"/>
    <col min="4086" max="4086" width="14.5703125" style="27" customWidth="1"/>
    <col min="4087" max="4101" width="5" style="27" customWidth="1"/>
    <col min="4102" max="4110" width="0" style="27" hidden="1" customWidth="1"/>
    <col min="4111" max="4113" width="8" style="27" customWidth="1"/>
    <col min="4114" max="4114" width="2.28515625" style="27" customWidth="1"/>
    <col min="4115" max="4116" width="8" style="27" customWidth="1"/>
    <col min="4117" max="4341" width="8.7109375" style="27"/>
    <col min="4342" max="4342" width="14.5703125" style="27" customWidth="1"/>
    <col min="4343" max="4357" width="5" style="27" customWidth="1"/>
    <col min="4358" max="4366" width="0" style="27" hidden="1" customWidth="1"/>
    <col min="4367" max="4369" width="8" style="27" customWidth="1"/>
    <col min="4370" max="4370" width="2.28515625" style="27" customWidth="1"/>
    <col min="4371" max="4372" width="8" style="27" customWidth="1"/>
    <col min="4373" max="4597" width="8.7109375" style="27"/>
    <col min="4598" max="4598" width="14.5703125" style="27" customWidth="1"/>
    <col min="4599" max="4613" width="5" style="27" customWidth="1"/>
    <col min="4614" max="4622" width="0" style="27" hidden="1" customWidth="1"/>
    <col min="4623" max="4625" width="8" style="27" customWidth="1"/>
    <col min="4626" max="4626" width="2.28515625" style="27" customWidth="1"/>
    <col min="4627" max="4628" width="8" style="27" customWidth="1"/>
    <col min="4629" max="4853" width="8.7109375" style="27"/>
    <col min="4854" max="4854" width="14.5703125" style="27" customWidth="1"/>
    <col min="4855" max="4869" width="5" style="27" customWidth="1"/>
    <col min="4870" max="4878" width="0" style="27" hidden="1" customWidth="1"/>
    <col min="4879" max="4881" width="8" style="27" customWidth="1"/>
    <col min="4882" max="4882" width="2.28515625" style="27" customWidth="1"/>
    <col min="4883" max="4884" width="8" style="27" customWidth="1"/>
    <col min="4885" max="5109" width="8.7109375" style="27"/>
    <col min="5110" max="5110" width="14.5703125" style="27" customWidth="1"/>
    <col min="5111" max="5125" width="5" style="27" customWidth="1"/>
    <col min="5126" max="5134" width="0" style="27" hidden="1" customWidth="1"/>
    <col min="5135" max="5137" width="8" style="27" customWidth="1"/>
    <col min="5138" max="5138" width="2.28515625" style="27" customWidth="1"/>
    <col min="5139" max="5140" width="8" style="27" customWidth="1"/>
    <col min="5141" max="5365" width="8.7109375" style="27"/>
    <col min="5366" max="5366" width="14.5703125" style="27" customWidth="1"/>
    <col min="5367" max="5381" width="5" style="27" customWidth="1"/>
    <col min="5382" max="5390" width="0" style="27" hidden="1" customWidth="1"/>
    <col min="5391" max="5393" width="8" style="27" customWidth="1"/>
    <col min="5394" max="5394" width="2.28515625" style="27" customWidth="1"/>
    <col min="5395" max="5396" width="8" style="27" customWidth="1"/>
    <col min="5397" max="5621" width="8.7109375" style="27"/>
    <col min="5622" max="5622" width="14.5703125" style="27" customWidth="1"/>
    <col min="5623" max="5637" width="5" style="27" customWidth="1"/>
    <col min="5638" max="5646" width="0" style="27" hidden="1" customWidth="1"/>
    <col min="5647" max="5649" width="8" style="27" customWidth="1"/>
    <col min="5650" max="5650" width="2.28515625" style="27" customWidth="1"/>
    <col min="5651" max="5652" width="8" style="27" customWidth="1"/>
    <col min="5653" max="5877" width="8.7109375" style="27"/>
    <col min="5878" max="5878" width="14.5703125" style="27" customWidth="1"/>
    <col min="5879" max="5893" width="5" style="27" customWidth="1"/>
    <col min="5894" max="5902" width="0" style="27" hidden="1" customWidth="1"/>
    <col min="5903" max="5905" width="8" style="27" customWidth="1"/>
    <col min="5906" max="5906" width="2.28515625" style="27" customWidth="1"/>
    <col min="5907" max="5908" width="8" style="27" customWidth="1"/>
    <col min="5909" max="6133" width="8.7109375" style="27"/>
    <col min="6134" max="6134" width="14.5703125" style="27" customWidth="1"/>
    <col min="6135" max="6149" width="5" style="27" customWidth="1"/>
    <col min="6150" max="6158" width="0" style="27" hidden="1" customWidth="1"/>
    <col min="6159" max="6161" width="8" style="27" customWidth="1"/>
    <col min="6162" max="6162" width="2.28515625" style="27" customWidth="1"/>
    <col min="6163" max="6164" width="8" style="27" customWidth="1"/>
    <col min="6165" max="6389" width="8.7109375" style="27"/>
    <col min="6390" max="6390" width="14.5703125" style="27" customWidth="1"/>
    <col min="6391" max="6405" width="5" style="27" customWidth="1"/>
    <col min="6406" max="6414" width="0" style="27" hidden="1" customWidth="1"/>
    <col min="6415" max="6417" width="8" style="27" customWidth="1"/>
    <col min="6418" max="6418" width="2.28515625" style="27" customWidth="1"/>
    <col min="6419" max="6420" width="8" style="27" customWidth="1"/>
    <col min="6421" max="6645" width="8.7109375" style="27"/>
    <col min="6646" max="6646" width="14.5703125" style="27" customWidth="1"/>
    <col min="6647" max="6661" width="5" style="27" customWidth="1"/>
    <col min="6662" max="6670" width="0" style="27" hidden="1" customWidth="1"/>
    <col min="6671" max="6673" width="8" style="27" customWidth="1"/>
    <col min="6674" max="6674" width="2.28515625" style="27" customWidth="1"/>
    <col min="6675" max="6676" width="8" style="27" customWidth="1"/>
    <col min="6677" max="6901" width="8.7109375" style="27"/>
    <col min="6902" max="6902" width="14.5703125" style="27" customWidth="1"/>
    <col min="6903" max="6917" width="5" style="27" customWidth="1"/>
    <col min="6918" max="6926" width="0" style="27" hidden="1" customWidth="1"/>
    <col min="6927" max="6929" width="8" style="27" customWidth="1"/>
    <col min="6930" max="6930" width="2.28515625" style="27" customWidth="1"/>
    <col min="6931" max="6932" width="8" style="27" customWidth="1"/>
    <col min="6933" max="7157" width="8.7109375" style="27"/>
    <col min="7158" max="7158" width="14.5703125" style="27" customWidth="1"/>
    <col min="7159" max="7173" width="5" style="27" customWidth="1"/>
    <col min="7174" max="7182" width="0" style="27" hidden="1" customWidth="1"/>
    <col min="7183" max="7185" width="8" style="27" customWidth="1"/>
    <col min="7186" max="7186" width="2.28515625" style="27" customWidth="1"/>
    <col min="7187" max="7188" width="8" style="27" customWidth="1"/>
    <col min="7189" max="7413" width="8.7109375" style="27"/>
    <col min="7414" max="7414" width="14.5703125" style="27" customWidth="1"/>
    <col min="7415" max="7429" width="5" style="27" customWidth="1"/>
    <col min="7430" max="7438" width="0" style="27" hidden="1" customWidth="1"/>
    <col min="7439" max="7441" width="8" style="27" customWidth="1"/>
    <col min="7442" max="7442" width="2.28515625" style="27" customWidth="1"/>
    <col min="7443" max="7444" width="8" style="27" customWidth="1"/>
    <col min="7445" max="7669" width="8.7109375" style="27"/>
    <col min="7670" max="7670" width="14.5703125" style="27" customWidth="1"/>
    <col min="7671" max="7685" width="5" style="27" customWidth="1"/>
    <col min="7686" max="7694" width="0" style="27" hidden="1" customWidth="1"/>
    <col min="7695" max="7697" width="8" style="27" customWidth="1"/>
    <col min="7698" max="7698" width="2.28515625" style="27" customWidth="1"/>
    <col min="7699" max="7700" width="8" style="27" customWidth="1"/>
    <col min="7701" max="7925" width="8.7109375" style="27"/>
    <col min="7926" max="7926" width="14.5703125" style="27" customWidth="1"/>
    <col min="7927" max="7941" width="5" style="27" customWidth="1"/>
    <col min="7942" max="7950" width="0" style="27" hidden="1" customWidth="1"/>
    <col min="7951" max="7953" width="8" style="27" customWidth="1"/>
    <col min="7954" max="7954" width="2.28515625" style="27" customWidth="1"/>
    <col min="7955" max="7956" width="8" style="27" customWidth="1"/>
    <col min="7957" max="8181" width="8.7109375" style="27"/>
    <col min="8182" max="8182" width="14.5703125" style="27" customWidth="1"/>
    <col min="8183" max="8197" width="5" style="27" customWidth="1"/>
    <col min="8198" max="8206" width="0" style="27" hidden="1" customWidth="1"/>
    <col min="8207" max="8209" width="8" style="27" customWidth="1"/>
    <col min="8210" max="8210" width="2.28515625" style="27" customWidth="1"/>
    <col min="8211" max="8212" width="8" style="27" customWidth="1"/>
    <col min="8213" max="8437" width="8.7109375" style="27"/>
    <col min="8438" max="8438" width="14.5703125" style="27" customWidth="1"/>
    <col min="8439" max="8453" width="5" style="27" customWidth="1"/>
    <col min="8454" max="8462" width="0" style="27" hidden="1" customWidth="1"/>
    <col min="8463" max="8465" width="8" style="27" customWidth="1"/>
    <col min="8466" max="8466" width="2.28515625" style="27" customWidth="1"/>
    <col min="8467" max="8468" width="8" style="27" customWidth="1"/>
    <col min="8469" max="8693" width="8.7109375" style="27"/>
    <col min="8694" max="8694" width="14.5703125" style="27" customWidth="1"/>
    <col min="8695" max="8709" width="5" style="27" customWidth="1"/>
    <col min="8710" max="8718" width="0" style="27" hidden="1" customWidth="1"/>
    <col min="8719" max="8721" width="8" style="27" customWidth="1"/>
    <col min="8722" max="8722" width="2.28515625" style="27" customWidth="1"/>
    <col min="8723" max="8724" width="8" style="27" customWidth="1"/>
    <col min="8725" max="8949" width="8.7109375" style="27"/>
    <col min="8950" max="8950" width="14.5703125" style="27" customWidth="1"/>
    <col min="8951" max="8965" width="5" style="27" customWidth="1"/>
    <col min="8966" max="8974" width="0" style="27" hidden="1" customWidth="1"/>
    <col min="8975" max="8977" width="8" style="27" customWidth="1"/>
    <col min="8978" max="8978" width="2.28515625" style="27" customWidth="1"/>
    <col min="8979" max="8980" width="8" style="27" customWidth="1"/>
    <col min="8981" max="9205" width="8.7109375" style="27"/>
    <col min="9206" max="9206" width="14.5703125" style="27" customWidth="1"/>
    <col min="9207" max="9221" width="5" style="27" customWidth="1"/>
    <col min="9222" max="9230" width="0" style="27" hidden="1" customWidth="1"/>
    <col min="9231" max="9233" width="8" style="27" customWidth="1"/>
    <col min="9234" max="9234" width="2.28515625" style="27" customWidth="1"/>
    <col min="9235" max="9236" width="8" style="27" customWidth="1"/>
    <col min="9237" max="9461" width="8.7109375" style="27"/>
    <col min="9462" max="9462" width="14.5703125" style="27" customWidth="1"/>
    <col min="9463" max="9477" width="5" style="27" customWidth="1"/>
    <col min="9478" max="9486" width="0" style="27" hidden="1" customWidth="1"/>
    <col min="9487" max="9489" width="8" style="27" customWidth="1"/>
    <col min="9490" max="9490" width="2.28515625" style="27" customWidth="1"/>
    <col min="9491" max="9492" width="8" style="27" customWidth="1"/>
    <col min="9493" max="9717" width="8.7109375" style="27"/>
    <col min="9718" max="9718" width="14.5703125" style="27" customWidth="1"/>
    <col min="9719" max="9733" width="5" style="27" customWidth="1"/>
    <col min="9734" max="9742" width="0" style="27" hidden="1" customWidth="1"/>
    <col min="9743" max="9745" width="8" style="27" customWidth="1"/>
    <col min="9746" max="9746" width="2.28515625" style="27" customWidth="1"/>
    <col min="9747" max="9748" width="8" style="27" customWidth="1"/>
    <col min="9749" max="9973" width="8.7109375" style="27"/>
    <col min="9974" max="9974" width="14.5703125" style="27" customWidth="1"/>
    <col min="9975" max="9989" width="5" style="27" customWidth="1"/>
    <col min="9990" max="9998" width="0" style="27" hidden="1" customWidth="1"/>
    <col min="9999" max="10001" width="8" style="27" customWidth="1"/>
    <col min="10002" max="10002" width="2.28515625" style="27" customWidth="1"/>
    <col min="10003" max="10004" width="8" style="27" customWidth="1"/>
    <col min="10005" max="10229" width="8.7109375" style="27"/>
    <col min="10230" max="10230" width="14.5703125" style="27" customWidth="1"/>
    <col min="10231" max="10245" width="5" style="27" customWidth="1"/>
    <col min="10246" max="10254" width="0" style="27" hidden="1" customWidth="1"/>
    <col min="10255" max="10257" width="8" style="27" customWidth="1"/>
    <col min="10258" max="10258" width="2.28515625" style="27" customWidth="1"/>
    <col min="10259" max="10260" width="8" style="27" customWidth="1"/>
    <col min="10261" max="10485" width="8.7109375" style="27"/>
    <col min="10486" max="10486" width="14.5703125" style="27" customWidth="1"/>
    <col min="10487" max="10501" width="5" style="27" customWidth="1"/>
    <col min="10502" max="10510" width="0" style="27" hidden="1" customWidth="1"/>
    <col min="10511" max="10513" width="8" style="27" customWidth="1"/>
    <col min="10514" max="10514" width="2.28515625" style="27" customWidth="1"/>
    <col min="10515" max="10516" width="8" style="27" customWidth="1"/>
    <col min="10517" max="10741" width="8.7109375" style="27"/>
    <col min="10742" max="10742" width="14.5703125" style="27" customWidth="1"/>
    <col min="10743" max="10757" width="5" style="27" customWidth="1"/>
    <col min="10758" max="10766" width="0" style="27" hidden="1" customWidth="1"/>
    <col min="10767" max="10769" width="8" style="27" customWidth="1"/>
    <col min="10770" max="10770" width="2.28515625" style="27" customWidth="1"/>
    <col min="10771" max="10772" width="8" style="27" customWidth="1"/>
    <col min="10773" max="10997" width="8.7109375" style="27"/>
    <col min="10998" max="10998" width="14.5703125" style="27" customWidth="1"/>
    <col min="10999" max="11013" width="5" style="27" customWidth="1"/>
    <col min="11014" max="11022" width="0" style="27" hidden="1" customWidth="1"/>
    <col min="11023" max="11025" width="8" style="27" customWidth="1"/>
    <col min="11026" max="11026" width="2.28515625" style="27" customWidth="1"/>
    <col min="11027" max="11028" width="8" style="27" customWidth="1"/>
    <col min="11029" max="11253" width="8.7109375" style="27"/>
    <col min="11254" max="11254" width="14.5703125" style="27" customWidth="1"/>
    <col min="11255" max="11269" width="5" style="27" customWidth="1"/>
    <col min="11270" max="11278" width="0" style="27" hidden="1" customWidth="1"/>
    <col min="11279" max="11281" width="8" style="27" customWidth="1"/>
    <col min="11282" max="11282" width="2.28515625" style="27" customWidth="1"/>
    <col min="11283" max="11284" width="8" style="27" customWidth="1"/>
    <col min="11285" max="11509" width="8.7109375" style="27"/>
    <col min="11510" max="11510" width="14.5703125" style="27" customWidth="1"/>
    <col min="11511" max="11525" width="5" style="27" customWidth="1"/>
    <col min="11526" max="11534" width="0" style="27" hidden="1" customWidth="1"/>
    <col min="11535" max="11537" width="8" style="27" customWidth="1"/>
    <col min="11538" max="11538" width="2.28515625" style="27" customWidth="1"/>
    <col min="11539" max="11540" width="8" style="27" customWidth="1"/>
    <col min="11541" max="11765" width="8.7109375" style="27"/>
    <col min="11766" max="11766" width="14.5703125" style="27" customWidth="1"/>
    <col min="11767" max="11781" width="5" style="27" customWidth="1"/>
    <col min="11782" max="11790" width="0" style="27" hidden="1" customWidth="1"/>
    <col min="11791" max="11793" width="8" style="27" customWidth="1"/>
    <col min="11794" max="11794" width="2.28515625" style="27" customWidth="1"/>
    <col min="11795" max="11796" width="8" style="27" customWidth="1"/>
    <col min="11797" max="12021" width="8.7109375" style="27"/>
    <col min="12022" max="12022" width="14.5703125" style="27" customWidth="1"/>
    <col min="12023" max="12037" width="5" style="27" customWidth="1"/>
    <col min="12038" max="12046" width="0" style="27" hidden="1" customWidth="1"/>
    <col min="12047" max="12049" width="8" style="27" customWidth="1"/>
    <col min="12050" max="12050" width="2.28515625" style="27" customWidth="1"/>
    <col min="12051" max="12052" width="8" style="27" customWidth="1"/>
    <col min="12053" max="12277" width="8.7109375" style="27"/>
    <col min="12278" max="12278" width="14.5703125" style="27" customWidth="1"/>
    <col min="12279" max="12293" width="5" style="27" customWidth="1"/>
    <col min="12294" max="12302" width="0" style="27" hidden="1" customWidth="1"/>
    <col min="12303" max="12305" width="8" style="27" customWidth="1"/>
    <col min="12306" max="12306" width="2.28515625" style="27" customWidth="1"/>
    <col min="12307" max="12308" width="8" style="27" customWidth="1"/>
    <col min="12309" max="12533" width="8.7109375" style="27"/>
    <col min="12534" max="12534" width="14.5703125" style="27" customWidth="1"/>
    <col min="12535" max="12549" width="5" style="27" customWidth="1"/>
    <col min="12550" max="12558" width="0" style="27" hidden="1" customWidth="1"/>
    <col min="12559" max="12561" width="8" style="27" customWidth="1"/>
    <col min="12562" max="12562" width="2.28515625" style="27" customWidth="1"/>
    <col min="12563" max="12564" width="8" style="27" customWidth="1"/>
    <col min="12565" max="12789" width="8.7109375" style="27"/>
    <col min="12790" max="12790" width="14.5703125" style="27" customWidth="1"/>
    <col min="12791" max="12805" width="5" style="27" customWidth="1"/>
    <col min="12806" max="12814" width="0" style="27" hidden="1" customWidth="1"/>
    <col min="12815" max="12817" width="8" style="27" customWidth="1"/>
    <col min="12818" max="12818" width="2.28515625" style="27" customWidth="1"/>
    <col min="12819" max="12820" width="8" style="27" customWidth="1"/>
    <col min="12821" max="13045" width="8.7109375" style="27"/>
    <col min="13046" max="13046" width="14.5703125" style="27" customWidth="1"/>
    <col min="13047" max="13061" width="5" style="27" customWidth="1"/>
    <col min="13062" max="13070" width="0" style="27" hidden="1" customWidth="1"/>
    <col min="13071" max="13073" width="8" style="27" customWidth="1"/>
    <col min="13074" max="13074" width="2.28515625" style="27" customWidth="1"/>
    <col min="13075" max="13076" width="8" style="27" customWidth="1"/>
    <col min="13077" max="13301" width="8.7109375" style="27"/>
    <col min="13302" max="13302" width="14.5703125" style="27" customWidth="1"/>
    <col min="13303" max="13317" width="5" style="27" customWidth="1"/>
    <col min="13318" max="13326" width="0" style="27" hidden="1" customWidth="1"/>
    <col min="13327" max="13329" width="8" style="27" customWidth="1"/>
    <col min="13330" max="13330" width="2.28515625" style="27" customWidth="1"/>
    <col min="13331" max="13332" width="8" style="27" customWidth="1"/>
    <col min="13333" max="13557" width="8.7109375" style="27"/>
    <col min="13558" max="13558" width="14.5703125" style="27" customWidth="1"/>
    <col min="13559" max="13573" width="5" style="27" customWidth="1"/>
    <col min="13574" max="13582" width="0" style="27" hidden="1" customWidth="1"/>
    <col min="13583" max="13585" width="8" style="27" customWidth="1"/>
    <col min="13586" max="13586" width="2.28515625" style="27" customWidth="1"/>
    <col min="13587" max="13588" width="8" style="27" customWidth="1"/>
    <col min="13589" max="13813" width="8.7109375" style="27"/>
    <col min="13814" max="13814" width="14.5703125" style="27" customWidth="1"/>
    <col min="13815" max="13829" width="5" style="27" customWidth="1"/>
    <col min="13830" max="13838" width="0" style="27" hidden="1" customWidth="1"/>
    <col min="13839" max="13841" width="8" style="27" customWidth="1"/>
    <col min="13842" max="13842" width="2.28515625" style="27" customWidth="1"/>
    <col min="13843" max="13844" width="8" style="27" customWidth="1"/>
    <col min="13845" max="14069" width="8.7109375" style="27"/>
    <col min="14070" max="14070" width="14.5703125" style="27" customWidth="1"/>
    <col min="14071" max="14085" width="5" style="27" customWidth="1"/>
    <col min="14086" max="14094" width="0" style="27" hidden="1" customWidth="1"/>
    <col min="14095" max="14097" width="8" style="27" customWidth="1"/>
    <col min="14098" max="14098" width="2.28515625" style="27" customWidth="1"/>
    <col min="14099" max="14100" width="8" style="27" customWidth="1"/>
    <col min="14101" max="14325" width="8.7109375" style="27"/>
    <col min="14326" max="14326" width="14.5703125" style="27" customWidth="1"/>
    <col min="14327" max="14341" width="5" style="27" customWidth="1"/>
    <col min="14342" max="14350" width="0" style="27" hidden="1" customWidth="1"/>
    <col min="14351" max="14353" width="8" style="27" customWidth="1"/>
    <col min="14354" max="14354" width="2.28515625" style="27" customWidth="1"/>
    <col min="14355" max="14356" width="8" style="27" customWidth="1"/>
    <col min="14357" max="14581" width="8.7109375" style="27"/>
    <col min="14582" max="14582" width="14.5703125" style="27" customWidth="1"/>
    <col min="14583" max="14597" width="5" style="27" customWidth="1"/>
    <col min="14598" max="14606" width="0" style="27" hidden="1" customWidth="1"/>
    <col min="14607" max="14609" width="8" style="27" customWidth="1"/>
    <col min="14610" max="14610" width="2.28515625" style="27" customWidth="1"/>
    <col min="14611" max="14612" width="8" style="27" customWidth="1"/>
    <col min="14613" max="14837" width="8.7109375" style="27"/>
    <col min="14838" max="14838" width="14.5703125" style="27" customWidth="1"/>
    <col min="14839" max="14853" width="5" style="27" customWidth="1"/>
    <col min="14854" max="14862" width="0" style="27" hidden="1" customWidth="1"/>
    <col min="14863" max="14865" width="8" style="27" customWidth="1"/>
    <col min="14866" max="14866" width="2.28515625" style="27" customWidth="1"/>
    <col min="14867" max="14868" width="8" style="27" customWidth="1"/>
    <col min="14869" max="15093" width="8.7109375" style="27"/>
    <col min="15094" max="15094" width="14.5703125" style="27" customWidth="1"/>
    <col min="15095" max="15109" width="5" style="27" customWidth="1"/>
    <col min="15110" max="15118" width="0" style="27" hidden="1" customWidth="1"/>
    <col min="15119" max="15121" width="8" style="27" customWidth="1"/>
    <col min="15122" max="15122" width="2.28515625" style="27" customWidth="1"/>
    <col min="15123" max="15124" width="8" style="27" customWidth="1"/>
    <col min="15125" max="15349" width="8.7109375" style="27"/>
    <col min="15350" max="15350" width="14.5703125" style="27" customWidth="1"/>
    <col min="15351" max="15365" width="5" style="27" customWidth="1"/>
    <col min="15366" max="15374" width="0" style="27" hidden="1" customWidth="1"/>
    <col min="15375" max="15377" width="8" style="27" customWidth="1"/>
    <col min="15378" max="15378" width="2.28515625" style="27" customWidth="1"/>
    <col min="15379" max="15380" width="8" style="27" customWidth="1"/>
    <col min="15381" max="15605" width="8.7109375" style="27"/>
    <col min="15606" max="15606" width="14.5703125" style="27" customWidth="1"/>
    <col min="15607" max="15621" width="5" style="27" customWidth="1"/>
    <col min="15622" max="15630" width="0" style="27" hidden="1" customWidth="1"/>
    <col min="15631" max="15633" width="8" style="27" customWidth="1"/>
    <col min="15634" max="15634" width="2.28515625" style="27" customWidth="1"/>
    <col min="15635" max="15636" width="8" style="27" customWidth="1"/>
    <col min="15637" max="15861" width="8.7109375" style="27"/>
    <col min="15862" max="15862" width="14.5703125" style="27" customWidth="1"/>
    <col min="15863" max="15877" width="5" style="27" customWidth="1"/>
    <col min="15878" max="15886" width="0" style="27" hidden="1" customWidth="1"/>
    <col min="15887" max="15889" width="8" style="27" customWidth="1"/>
    <col min="15890" max="15890" width="2.28515625" style="27" customWidth="1"/>
    <col min="15891" max="15892" width="8" style="27" customWidth="1"/>
    <col min="15893" max="16117" width="8.7109375" style="27"/>
    <col min="16118" max="16118" width="14.5703125" style="27" customWidth="1"/>
    <col min="16119" max="16133" width="5" style="27" customWidth="1"/>
    <col min="16134" max="16142" width="0" style="27" hidden="1" customWidth="1"/>
    <col min="16143" max="16145" width="8" style="27" customWidth="1"/>
    <col min="16146" max="16146" width="2.28515625" style="27" customWidth="1"/>
    <col min="16147" max="16148" width="8" style="27" customWidth="1"/>
    <col min="16149" max="16384" width="8.7109375" style="27"/>
  </cols>
  <sheetData>
    <row r="1" spans="1:20" x14ac:dyDescent="0.25">
      <c r="A1" s="145"/>
      <c r="B1" s="146"/>
      <c r="C1" s="149" t="s">
        <v>53</v>
      </c>
      <c r="D1" s="150"/>
      <c r="E1" s="151"/>
      <c r="F1" s="149" t="s">
        <v>51</v>
      </c>
      <c r="G1" s="150"/>
      <c r="H1" s="151"/>
      <c r="I1" s="149" t="s">
        <v>49</v>
      </c>
      <c r="J1" s="150"/>
      <c r="K1" s="151"/>
      <c r="L1" s="149" t="s">
        <v>47</v>
      </c>
      <c r="M1" s="150"/>
      <c r="N1" s="151"/>
      <c r="O1" s="155" t="s">
        <v>57</v>
      </c>
      <c r="P1" s="150" t="s">
        <v>56</v>
      </c>
      <c r="Q1" s="150" t="s">
        <v>55</v>
      </c>
      <c r="R1" s="150"/>
      <c r="S1" s="150"/>
      <c r="T1" s="151"/>
    </row>
    <row r="2" spans="1:20" ht="15.75" thickBot="1" x14ac:dyDescent="0.3">
      <c r="A2" s="147"/>
      <c r="B2" s="148"/>
      <c r="C2" s="154" t="str">
        <f>B3</f>
        <v>Raškovice A</v>
      </c>
      <c r="D2" s="152"/>
      <c r="E2" s="153"/>
      <c r="F2" s="154" t="str">
        <f>B4</f>
        <v>7. ZŠ A</v>
      </c>
      <c r="G2" s="152"/>
      <c r="H2" s="153"/>
      <c r="I2" s="154" t="str">
        <f>B5</f>
        <v>Kozlovice A</v>
      </c>
      <c r="J2" s="152"/>
      <c r="K2" s="153"/>
      <c r="L2" s="154" t="str">
        <f>B6</f>
        <v>Stará Bělá A</v>
      </c>
      <c r="M2" s="152"/>
      <c r="N2" s="153"/>
      <c r="O2" s="156"/>
      <c r="P2" s="152"/>
      <c r="Q2" s="152"/>
      <c r="R2" s="152"/>
      <c r="S2" s="152"/>
      <c r="T2" s="153"/>
    </row>
    <row r="3" spans="1:20" ht="21" x14ac:dyDescent="0.25">
      <c r="A3" s="67" t="s">
        <v>53</v>
      </c>
      <c r="B3" s="66" t="s">
        <v>61</v>
      </c>
      <c r="C3" s="119"/>
      <c r="D3" s="118"/>
      <c r="E3" s="117"/>
      <c r="F3" s="62">
        <v>2</v>
      </c>
      <c r="G3" s="61" t="s">
        <v>46</v>
      </c>
      <c r="H3" s="57">
        <v>8</v>
      </c>
      <c r="I3" s="62">
        <v>10</v>
      </c>
      <c r="J3" s="61" t="s">
        <v>46</v>
      </c>
      <c r="K3" s="57">
        <v>2</v>
      </c>
      <c r="L3" s="62">
        <v>6</v>
      </c>
      <c r="M3" s="61" t="s">
        <v>46</v>
      </c>
      <c r="N3" s="57">
        <v>5</v>
      </c>
      <c r="O3" s="60">
        <f>SUM(IF(C3&gt;E3,1,0),IF(F3&gt;H3,1,0),IF(I3&gt;K3,1,0),IF(L3&gt;N3,1,0))</f>
        <v>2</v>
      </c>
      <c r="P3" s="116" t="s">
        <v>66</v>
      </c>
      <c r="Q3" s="58">
        <f>C3+F3+I3+L3</f>
        <v>18</v>
      </c>
      <c r="R3" s="58" t="s">
        <v>46</v>
      </c>
      <c r="S3" s="58">
        <f>E3+H3+K3+N3</f>
        <v>15</v>
      </c>
      <c r="T3" s="57">
        <f>Q3/S3</f>
        <v>1.2</v>
      </c>
    </row>
    <row r="4" spans="1:20" ht="21" x14ac:dyDescent="0.25">
      <c r="A4" s="53" t="s">
        <v>51</v>
      </c>
      <c r="B4" s="30" t="s">
        <v>135</v>
      </c>
      <c r="C4" s="52">
        <f>H3</f>
        <v>8</v>
      </c>
      <c r="D4" s="51" t="s">
        <v>46</v>
      </c>
      <c r="E4" s="50">
        <f>F3</f>
        <v>2</v>
      </c>
      <c r="F4" s="114"/>
      <c r="G4" s="113"/>
      <c r="H4" s="112"/>
      <c r="I4" s="46">
        <v>7</v>
      </c>
      <c r="J4" s="45" t="s">
        <v>46</v>
      </c>
      <c r="K4" s="42">
        <v>3</v>
      </c>
      <c r="L4" s="46">
        <v>6</v>
      </c>
      <c r="M4" s="45" t="s">
        <v>46</v>
      </c>
      <c r="N4" s="42">
        <v>7</v>
      </c>
      <c r="O4" s="44">
        <f>SUM(IF(C4&gt;E4,1,0),IF(F4&gt;H4,1,0),IF(I4&gt;K4,1,0),IF(L4&gt;N4,1,0))</f>
        <v>2</v>
      </c>
      <c r="P4" s="111" t="s">
        <v>68</v>
      </c>
      <c r="Q4" s="29">
        <f>C4+F4+I4+L4</f>
        <v>21</v>
      </c>
      <c r="R4" s="29" t="s">
        <v>46</v>
      </c>
      <c r="S4" s="29">
        <f>E4+H4+K4+N4</f>
        <v>12</v>
      </c>
      <c r="T4" s="42">
        <f>Q4/S4</f>
        <v>1.75</v>
      </c>
    </row>
    <row r="5" spans="1:20" ht="21" x14ac:dyDescent="0.25">
      <c r="A5" s="53" t="s">
        <v>49</v>
      </c>
      <c r="B5" s="30" t="s">
        <v>139</v>
      </c>
      <c r="C5" s="52">
        <f>K3</f>
        <v>2</v>
      </c>
      <c r="D5" s="51" t="s">
        <v>46</v>
      </c>
      <c r="E5" s="50">
        <f>I3</f>
        <v>10</v>
      </c>
      <c r="F5" s="52">
        <f>K4</f>
        <v>3</v>
      </c>
      <c r="G5" s="51" t="s">
        <v>46</v>
      </c>
      <c r="H5" s="50">
        <f>I4</f>
        <v>7</v>
      </c>
      <c r="I5" s="114"/>
      <c r="J5" s="113"/>
      <c r="K5" s="112"/>
      <c r="L5" s="46">
        <v>14</v>
      </c>
      <c r="M5" s="45" t="s">
        <v>46</v>
      </c>
      <c r="N5" s="42">
        <v>2</v>
      </c>
      <c r="O5" s="44">
        <f>SUM(IF(C5&gt;E5,1,0),IF(F5&gt;H5,1,0),IF(I5&gt;K5,1,0),IF(L5&gt;N5,1,0))</f>
        <v>1</v>
      </c>
      <c r="P5" s="111" t="s">
        <v>72</v>
      </c>
      <c r="Q5" s="29">
        <f>C5+F5+I5+L5</f>
        <v>19</v>
      </c>
      <c r="R5" s="29" t="s">
        <v>46</v>
      </c>
      <c r="S5" s="29">
        <f>E5+H5+K5+N5</f>
        <v>19</v>
      </c>
      <c r="T5" s="42">
        <f>Q5/S5</f>
        <v>1</v>
      </c>
    </row>
    <row r="6" spans="1:20" ht="21.75" thickBot="1" x14ac:dyDescent="0.3">
      <c r="A6" s="41" t="s">
        <v>47</v>
      </c>
      <c r="B6" s="30" t="s">
        <v>143</v>
      </c>
      <c r="C6" s="40">
        <f>N3</f>
        <v>5</v>
      </c>
      <c r="D6" s="39" t="s">
        <v>46</v>
      </c>
      <c r="E6" s="38">
        <f>L3</f>
        <v>6</v>
      </c>
      <c r="F6" s="40">
        <f>N4</f>
        <v>7</v>
      </c>
      <c r="G6" s="39" t="s">
        <v>46</v>
      </c>
      <c r="H6" s="38">
        <f>L4</f>
        <v>6</v>
      </c>
      <c r="I6" s="40">
        <f>N5</f>
        <v>2</v>
      </c>
      <c r="J6" s="39" t="s">
        <v>46</v>
      </c>
      <c r="K6" s="38">
        <f>L5</f>
        <v>14</v>
      </c>
      <c r="L6" s="109"/>
      <c r="M6" s="108"/>
      <c r="N6" s="107"/>
      <c r="O6" s="34">
        <f>SUM(IF(C6&gt;E6,1,0),IF(F6&gt;H6,1,0),IF(I6&gt;K6,1,0),IF(L6&gt;N6,1,0))</f>
        <v>1</v>
      </c>
      <c r="P6" s="106" t="s">
        <v>70</v>
      </c>
      <c r="Q6" s="32">
        <f>C6+F6+I6+L6</f>
        <v>14</v>
      </c>
      <c r="R6" s="32" t="s">
        <v>46</v>
      </c>
      <c r="S6" s="32">
        <f>E6+H6+K6+N6</f>
        <v>26</v>
      </c>
      <c r="T6" s="31">
        <f>Q6/S6</f>
        <v>0.53846153846153844</v>
      </c>
    </row>
  </sheetData>
  <mergeCells count="12">
    <mergeCell ref="A1:B2"/>
    <mergeCell ref="C1:E1"/>
    <mergeCell ref="F1:H1"/>
    <mergeCell ref="I1:K1"/>
    <mergeCell ref="L1:N1"/>
    <mergeCell ref="Q1:T2"/>
    <mergeCell ref="C2:E2"/>
    <mergeCell ref="F2:H2"/>
    <mergeCell ref="I2:K2"/>
    <mergeCell ref="L2:N2"/>
    <mergeCell ref="O1:O2"/>
    <mergeCell ref="P1:P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40</vt:i4>
      </vt:variant>
    </vt:vector>
  </HeadingPairs>
  <TitlesOfParts>
    <vt:vector size="40" baseType="lpstr">
      <vt:lpstr>INFO</vt:lpstr>
      <vt:lpstr>herní systém</vt:lpstr>
      <vt:lpstr>Ž a</vt:lpstr>
      <vt:lpstr>Ž b</vt:lpstr>
      <vt:lpstr>Ž c</vt:lpstr>
      <vt:lpstr>Ž d</vt:lpstr>
      <vt:lpstr>Ž 1.-4.</vt:lpstr>
      <vt:lpstr>Ž 5.-8.</vt:lpstr>
      <vt:lpstr>Ž 9.-12.</vt:lpstr>
      <vt:lpstr>Ž 13.-16.</vt:lpstr>
      <vt:lpstr>O a</vt:lpstr>
      <vt:lpstr>O b</vt:lpstr>
      <vt:lpstr>O c</vt:lpstr>
      <vt:lpstr>O d</vt:lpstr>
      <vt:lpstr>O 1.-5.</vt:lpstr>
      <vt:lpstr>O 6.-10.</vt:lpstr>
      <vt:lpstr>O 11.-15.</vt:lpstr>
      <vt:lpstr>O 16.-20.</vt:lpstr>
      <vt:lpstr>Č a</vt:lpstr>
      <vt:lpstr>Č b</vt:lpstr>
      <vt:lpstr>Č c</vt:lpstr>
      <vt:lpstr>Č 1.-5.</vt:lpstr>
      <vt:lpstr>Č 6.-10.</vt:lpstr>
      <vt:lpstr>Č 11.-15.</vt:lpstr>
      <vt:lpstr>OČ A</vt:lpstr>
      <vt:lpstr>OČ B</vt:lpstr>
      <vt:lpstr>OČ C</vt:lpstr>
      <vt:lpstr>OČ D</vt:lpstr>
      <vt:lpstr>OČ 4A</vt:lpstr>
      <vt:lpstr>OČ 4B </vt:lpstr>
      <vt:lpstr>OČ 4C</vt:lpstr>
      <vt:lpstr>OČ 4D</vt:lpstr>
      <vt:lpstr>M A</vt:lpstr>
      <vt:lpstr>M B</vt:lpstr>
      <vt:lpstr>M C</vt:lpstr>
      <vt:lpstr>M D</vt:lpstr>
      <vt:lpstr>modrá 4A</vt:lpstr>
      <vt:lpstr>modrá 4B</vt:lpstr>
      <vt:lpstr>modrá 4C</vt:lpstr>
      <vt:lpstr>modrá 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 Němcová</dc:creator>
  <cp:lastModifiedBy>Sarka</cp:lastModifiedBy>
  <dcterms:created xsi:type="dcterms:W3CDTF">2017-03-06T08:53:36Z</dcterms:created>
  <dcterms:modified xsi:type="dcterms:W3CDTF">2017-03-08T08:01:33Z</dcterms:modified>
</cp:coreProperties>
</file>