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rener\Disk Google\GREEN VOLLEY BESKYDY\Beskyďáček Green\2017-18\TURNAJ PALKOVICE\"/>
    </mc:Choice>
  </mc:AlternateContent>
  <bookViews>
    <workbookView xWindow="0" yWindow="0" windowWidth="19200" windowHeight="6450"/>
  </bookViews>
  <sheets>
    <sheet name="INFO" sheetId="1" r:id="rId1"/>
    <sheet name="HROMADNÉ FOTO" sheetId="45" r:id="rId2"/>
    <sheet name="herní systém" sheetId="2" r:id="rId3"/>
    <sheet name="ŽLUTÁ 1" sheetId="20" r:id="rId4"/>
    <sheet name="ŽLUTÁ 2" sheetId="21" r:id="rId5"/>
    <sheet name="ŽLUTÁ 3" sheetId="22" r:id="rId6"/>
    <sheet name="ŽL-FINÁLE 1" sheetId="23" r:id="rId7"/>
    <sheet name="ŽL-FINÁLE 2" sheetId="24" r:id="rId8"/>
    <sheet name="ŽL-FINÁLE 3" sheetId="25" r:id="rId9"/>
    <sheet name="ORANŽOVÁ 1" sheetId="26" r:id="rId10"/>
    <sheet name="ORANŽOVÁ 2" sheetId="35" r:id="rId11"/>
    <sheet name="ORANŽOVÁ 3" sheetId="36" r:id="rId12"/>
    <sheet name="ORANŽOVÁ 4" sheetId="37" r:id="rId13"/>
    <sheet name="OR-FINÁLE 1" sheetId="38" r:id="rId14"/>
    <sheet name="OR-FINÁLE 2" sheetId="31" r:id="rId15"/>
    <sheet name="OR-FINÁLE 3" sheetId="32" r:id="rId16"/>
    <sheet name="OR-FINÁLE 4" sheetId="33" r:id="rId17"/>
    <sheet name="ČERVENÁ" sheetId="34" r:id="rId18"/>
    <sheet name="OR-ČER 1" sheetId="39" r:id="rId19"/>
    <sheet name="OR-ČER 2" sheetId="40" r:id="rId20"/>
    <sheet name="OR-ČER 3" sheetId="41" r:id="rId21"/>
    <sheet name="OR-ČER 4" sheetId="42" r:id="rId22"/>
    <sheet name="OR-ČER FIN. 1" sheetId="43" r:id="rId23"/>
    <sheet name="OR-ČER FIN 2" sheetId="44" r:id="rId24"/>
    <sheet name="OR-ČER FIN 3" sheetId="11" r:id="rId25"/>
    <sheet name="OR-ČER FIN 4" sheetId="12" r:id="rId26"/>
    <sheet name="MODRÁ 1" sheetId="13" r:id="rId27"/>
    <sheet name="MODRÁ 2" sheetId="14" r:id="rId28"/>
    <sheet name="MODRÁ FIN.1" sheetId="3" r:id="rId29"/>
    <sheet name="MODRÁ FIN.2" sheetId="4" r:id="rId3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4" l="1"/>
  <c r="I10" i="4"/>
  <c r="H10" i="4"/>
  <c r="F10" i="4"/>
  <c r="E10" i="4"/>
  <c r="C10" i="4"/>
  <c r="S9" i="4"/>
  <c r="K9" i="4"/>
  <c r="I9" i="4"/>
  <c r="H9" i="4"/>
  <c r="F9" i="4"/>
  <c r="E9" i="4"/>
  <c r="C9" i="4"/>
  <c r="Q9" i="4" s="1"/>
  <c r="T9" i="4" s="1"/>
  <c r="H8" i="4"/>
  <c r="F8" i="4"/>
  <c r="E8" i="4"/>
  <c r="C8" i="4"/>
  <c r="H7" i="4"/>
  <c r="S7" i="4" s="1"/>
  <c r="F7" i="4"/>
  <c r="E7" i="4"/>
  <c r="C7" i="4"/>
  <c r="Q7" i="4" s="1"/>
  <c r="T7" i="4" s="1"/>
  <c r="E6" i="4"/>
  <c r="C6" i="4"/>
  <c r="S5" i="4"/>
  <c r="E5" i="4"/>
  <c r="C5" i="4"/>
  <c r="Q5" i="4" s="1"/>
  <c r="T5" i="4" s="1"/>
  <c r="S3" i="4"/>
  <c r="Q3" i="4"/>
  <c r="T3" i="4" s="1"/>
  <c r="O3" i="4"/>
  <c r="L2" i="4"/>
  <c r="I2" i="4"/>
  <c r="F2" i="4"/>
  <c r="C2" i="4"/>
  <c r="K10" i="3"/>
  <c r="I10" i="3"/>
  <c r="H10" i="3"/>
  <c r="F10" i="3"/>
  <c r="E10" i="3"/>
  <c r="C10" i="3"/>
  <c r="K9" i="3"/>
  <c r="I9" i="3"/>
  <c r="H9" i="3"/>
  <c r="S9" i="3" s="1"/>
  <c r="F9" i="3"/>
  <c r="Q9" i="3" s="1"/>
  <c r="T9" i="3" s="1"/>
  <c r="E9" i="3"/>
  <c r="C9" i="3"/>
  <c r="H8" i="3"/>
  <c r="F8" i="3"/>
  <c r="E8" i="3"/>
  <c r="C8" i="3"/>
  <c r="S7" i="3"/>
  <c r="H7" i="3"/>
  <c r="F7" i="3"/>
  <c r="E7" i="3"/>
  <c r="C7" i="3"/>
  <c r="Q7" i="3" s="1"/>
  <c r="T7" i="3" s="1"/>
  <c r="E6" i="3"/>
  <c r="S5" i="3" s="1"/>
  <c r="C6" i="3"/>
  <c r="Q5" i="3" s="1"/>
  <c r="O5" i="3"/>
  <c r="E5" i="3"/>
  <c r="C5" i="3"/>
  <c r="S3" i="3"/>
  <c r="T3" i="3" s="1"/>
  <c r="Q3" i="3"/>
  <c r="O3" i="3"/>
  <c r="L2" i="3"/>
  <c r="I2" i="3"/>
  <c r="F2" i="3"/>
  <c r="C2" i="3"/>
  <c r="K10" i="14"/>
  <c r="I10" i="14"/>
  <c r="H10" i="14"/>
  <c r="F10" i="14"/>
  <c r="E10" i="14"/>
  <c r="C10" i="14"/>
  <c r="S9" i="14"/>
  <c r="K9" i="14"/>
  <c r="I9" i="14"/>
  <c r="H9" i="14"/>
  <c r="F9" i="14"/>
  <c r="E9" i="14"/>
  <c r="C9" i="14"/>
  <c r="Q9" i="14" s="1"/>
  <c r="T9" i="14" s="1"/>
  <c r="H8" i="14"/>
  <c r="F8" i="14"/>
  <c r="E8" i="14"/>
  <c r="C8" i="14"/>
  <c r="H7" i="14"/>
  <c r="S7" i="14" s="1"/>
  <c r="F7" i="14"/>
  <c r="E7" i="14"/>
  <c r="C7" i="14"/>
  <c r="Q7" i="14" s="1"/>
  <c r="T7" i="14" s="1"/>
  <c r="E6" i="14"/>
  <c r="C6" i="14"/>
  <c r="S5" i="14"/>
  <c r="E5" i="14"/>
  <c r="C5" i="14"/>
  <c r="Q5" i="14" s="1"/>
  <c r="T5" i="14" s="1"/>
  <c r="S3" i="14"/>
  <c r="Q3" i="14"/>
  <c r="T3" i="14" s="1"/>
  <c r="O3" i="14"/>
  <c r="L2" i="14"/>
  <c r="I2" i="14"/>
  <c r="F2" i="14"/>
  <c r="C2" i="14"/>
  <c r="K10" i="13"/>
  <c r="I10" i="13"/>
  <c r="H10" i="13"/>
  <c r="F10" i="13"/>
  <c r="E10" i="13"/>
  <c r="C10" i="13"/>
  <c r="S9" i="13"/>
  <c r="K9" i="13"/>
  <c r="I9" i="13"/>
  <c r="H9" i="13"/>
  <c r="F9" i="13"/>
  <c r="E9" i="13"/>
  <c r="C9" i="13"/>
  <c r="Q9" i="13" s="1"/>
  <c r="T9" i="13" s="1"/>
  <c r="H8" i="13"/>
  <c r="F8" i="13"/>
  <c r="E8" i="13"/>
  <c r="C8" i="13"/>
  <c r="H7" i="13"/>
  <c r="F7" i="13"/>
  <c r="E7" i="13"/>
  <c r="S7" i="13" s="1"/>
  <c r="C7" i="13"/>
  <c r="Q7" i="13" s="1"/>
  <c r="E6" i="13"/>
  <c r="C6" i="13"/>
  <c r="S5" i="13"/>
  <c r="E5" i="13"/>
  <c r="C5" i="13"/>
  <c r="Q5" i="13" s="1"/>
  <c r="T5" i="13" s="1"/>
  <c r="S3" i="13"/>
  <c r="Q3" i="13"/>
  <c r="T3" i="13" s="1"/>
  <c r="O3" i="13"/>
  <c r="L2" i="13"/>
  <c r="I2" i="13"/>
  <c r="F2" i="13"/>
  <c r="C2" i="13"/>
  <c r="N12" i="12"/>
  <c r="L12" i="12"/>
  <c r="K12" i="12"/>
  <c r="I12" i="12"/>
  <c r="H12" i="12"/>
  <c r="F12" i="12"/>
  <c r="E12" i="12"/>
  <c r="C12" i="12"/>
  <c r="V11" i="12"/>
  <c r="N11" i="12"/>
  <c r="L11" i="12"/>
  <c r="K11" i="12"/>
  <c r="I11" i="12"/>
  <c r="H11" i="12"/>
  <c r="F11" i="12"/>
  <c r="E11" i="12"/>
  <c r="C11" i="12"/>
  <c r="T11" i="12" s="1"/>
  <c r="W11" i="12" s="1"/>
  <c r="K10" i="12"/>
  <c r="I10" i="12"/>
  <c r="H10" i="12"/>
  <c r="F10" i="12"/>
  <c r="E10" i="12"/>
  <c r="C10" i="12"/>
  <c r="V9" i="12"/>
  <c r="K9" i="12"/>
  <c r="I9" i="12"/>
  <c r="H9" i="12"/>
  <c r="F9" i="12"/>
  <c r="R9" i="12" s="1"/>
  <c r="E9" i="12"/>
  <c r="C9" i="12"/>
  <c r="T9" i="12" s="1"/>
  <c r="W9" i="12" s="1"/>
  <c r="H8" i="12"/>
  <c r="F8" i="12"/>
  <c r="E8" i="12"/>
  <c r="C8" i="12"/>
  <c r="V7" i="12"/>
  <c r="H7" i="12"/>
  <c r="F7" i="12"/>
  <c r="E7" i="12"/>
  <c r="C7" i="12"/>
  <c r="T7" i="12" s="1"/>
  <c r="W7" i="12" s="1"/>
  <c r="E6" i="12"/>
  <c r="C6" i="12"/>
  <c r="V5" i="12"/>
  <c r="R5" i="12"/>
  <c r="E5" i="12"/>
  <c r="C5" i="12"/>
  <c r="T5" i="12" s="1"/>
  <c r="W5" i="12" s="1"/>
  <c r="V3" i="12"/>
  <c r="T3" i="12"/>
  <c r="W3" i="12" s="1"/>
  <c r="R3" i="12"/>
  <c r="O2" i="12"/>
  <c r="L2" i="12"/>
  <c r="I2" i="12"/>
  <c r="F2" i="12"/>
  <c r="C2" i="12"/>
  <c r="N12" i="11"/>
  <c r="L12" i="11"/>
  <c r="K12" i="11"/>
  <c r="I12" i="11"/>
  <c r="H12" i="11"/>
  <c r="F12" i="11"/>
  <c r="E12" i="11"/>
  <c r="C12" i="11"/>
  <c r="N11" i="11"/>
  <c r="L11" i="11"/>
  <c r="K11" i="11"/>
  <c r="I11" i="11"/>
  <c r="H11" i="11"/>
  <c r="V11" i="11" s="1"/>
  <c r="F11" i="11"/>
  <c r="E11" i="11"/>
  <c r="C11" i="11"/>
  <c r="T11" i="11" s="1"/>
  <c r="W11" i="11" s="1"/>
  <c r="K10" i="11"/>
  <c r="I10" i="11"/>
  <c r="H10" i="11"/>
  <c r="F10" i="11"/>
  <c r="E10" i="11"/>
  <c r="C10" i="11"/>
  <c r="V9" i="11"/>
  <c r="K9" i="11"/>
  <c r="I9" i="11"/>
  <c r="H9" i="11"/>
  <c r="F9" i="11"/>
  <c r="E9" i="11"/>
  <c r="C9" i="11"/>
  <c r="T9" i="11" s="1"/>
  <c r="W9" i="11" s="1"/>
  <c r="H8" i="11"/>
  <c r="F8" i="11"/>
  <c r="E8" i="11"/>
  <c r="C8" i="11"/>
  <c r="H7" i="11"/>
  <c r="V7" i="11" s="1"/>
  <c r="F7" i="11"/>
  <c r="E7" i="11"/>
  <c r="C7" i="11"/>
  <c r="T7" i="11" s="1"/>
  <c r="W7" i="11" s="1"/>
  <c r="E6" i="11"/>
  <c r="C6" i="11"/>
  <c r="V5" i="11"/>
  <c r="E5" i="11"/>
  <c r="C5" i="11"/>
  <c r="T5" i="11" s="1"/>
  <c r="W5" i="11" s="1"/>
  <c r="V3" i="11"/>
  <c r="T3" i="11"/>
  <c r="W3" i="11" s="1"/>
  <c r="R3" i="11"/>
  <c r="O2" i="11"/>
  <c r="L2" i="11"/>
  <c r="I2" i="11"/>
  <c r="F2" i="11"/>
  <c r="C2" i="11"/>
  <c r="N12" i="44"/>
  <c r="L12" i="44"/>
  <c r="K12" i="44"/>
  <c r="I12" i="44"/>
  <c r="H12" i="44"/>
  <c r="F12" i="44"/>
  <c r="E12" i="44"/>
  <c r="C12" i="44"/>
  <c r="V11" i="44"/>
  <c r="N11" i="44"/>
  <c r="L11" i="44"/>
  <c r="K11" i="44"/>
  <c r="I11" i="44"/>
  <c r="H11" i="44"/>
  <c r="F11" i="44"/>
  <c r="E11" i="44"/>
  <c r="C11" i="44"/>
  <c r="R11" i="44" s="1"/>
  <c r="K10" i="44"/>
  <c r="I10" i="44"/>
  <c r="H10" i="44"/>
  <c r="F10" i="44"/>
  <c r="E10" i="44"/>
  <c r="C10" i="44"/>
  <c r="V9" i="44"/>
  <c r="K9" i="44"/>
  <c r="I9" i="44"/>
  <c r="H9" i="44"/>
  <c r="F9" i="44"/>
  <c r="E9" i="44"/>
  <c r="C9" i="44"/>
  <c r="T9" i="44" s="1"/>
  <c r="W9" i="44" s="1"/>
  <c r="H8" i="44"/>
  <c r="F8" i="44"/>
  <c r="E8" i="44"/>
  <c r="C8" i="44"/>
  <c r="V7" i="44"/>
  <c r="H7" i="44"/>
  <c r="F7" i="44"/>
  <c r="E7" i="44"/>
  <c r="C7" i="44"/>
  <c r="R7" i="44" s="1"/>
  <c r="E6" i="44"/>
  <c r="C6" i="44"/>
  <c r="V5" i="44"/>
  <c r="E5" i="44"/>
  <c r="C5" i="44"/>
  <c r="T5" i="44" s="1"/>
  <c r="W5" i="44" s="1"/>
  <c r="V3" i="44"/>
  <c r="T3" i="44"/>
  <c r="W3" i="44" s="1"/>
  <c r="R3" i="44"/>
  <c r="O2" i="44"/>
  <c r="L2" i="44"/>
  <c r="I2" i="44"/>
  <c r="F2" i="44"/>
  <c r="C2" i="44"/>
  <c r="N12" i="43"/>
  <c r="L12" i="43"/>
  <c r="K12" i="43"/>
  <c r="I12" i="43"/>
  <c r="H12" i="43"/>
  <c r="F12" i="43"/>
  <c r="E12" i="43"/>
  <c r="C12" i="43"/>
  <c r="V11" i="43"/>
  <c r="N11" i="43"/>
  <c r="L11" i="43"/>
  <c r="K11" i="43"/>
  <c r="I11" i="43"/>
  <c r="H11" i="43"/>
  <c r="F11" i="43"/>
  <c r="E11" i="43"/>
  <c r="C11" i="43"/>
  <c r="R11" i="43" s="1"/>
  <c r="K10" i="43"/>
  <c r="I10" i="43"/>
  <c r="H10" i="43"/>
  <c r="F10" i="43"/>
  <c r="E10" i="43"/>
  <c r="C10" i="43"/>
  <c r="V9" i="43"/>
  <c r="K9" i="43"/>
  <c r="I9" i="43"/>
  <c r="H9" i="43"/>
  <c r="F9" i="43"/>
  <c r="E9" i="43"/>
  <c r="C9" i="43"/>
  <c r="T9" i="43" s="1"/>
  <c r="W9" i="43" s="1"/>
  <c r="H8" i="43"/>
  <c r="F8" i="43"/>
  <c r="E8" i="43"/>
  <c r="C8" i="43"/>
  <c r="V7" i="43"/>
  <c r="H7" i="43"/>
  <c r="F7" i="43"/>
  <c r="E7" i="43"/>
  <c r="C7" i="43"/>
  <c r="R7" i="43" s="1"/>
  <c r="E6" i="43"/>
  <c r="C6" i="43"/>
  <c r="V5" i="43"/>
  <c r="E5" i="43"/>
  <c r="C5" i="43"/>
  <c r="T5" i="43" s="1"/>
  <c r="W5" i="43" s="1"/>
  <c r="V3" i="43"/>
  <c r="T3" i="43"/>
  <c r="W3" i="43" s="1"/>
  <c r="R3" i="43"/>
  <c r="O2" i="43"/>
  <c r="L2" i="43"/>
  <c r="I2" i="43"/>
  <c r="F2" i="43"/>
  <c r="C2" i="43"/>
  <c r="N12" i="42"/>
  <c r="L12" i="42"/>
  <c r="K12" i="42"/>
  <c r="I12" i="42"/>
  <c r="H12" i="42"/>
  <c r="F12" i="42"/>
  <c r="E12" i="42"/>
  <c r="C12" i="42"/>
  <c r="N11" i="42"/>
  <c r="L11" i="42"/>
  <c r="K11" i="42"/>
  <c r="I11" i="42"/>
  <c r="H11" i="42"/>
  <c r="V11" i="42" s="1"/>
  <c r="F11" i="42"/>
  <c r="E11" i="42"/>
  <c r="C11" i="42"/>
  <c r="T11" i="42" s="1"/>
  <c r="W11" i="42" s="1"/>
  <c r="K10" i="42"/>
  <c r="I10" i="42"/>
  <c r="H10" i="42"/>
  <c r="F10" i="42"/>
  <c r="E10" i="42"/>
  <c r="C10" i="42"/>
  <c r="V9" i="42"/>
  <c r="K9" i="42"/>
  <c r="I9" i="42"/>
  <c r="H9" i="42"/>
  <c r="F9" i="42"/>
  <c r="E9" i="42"/>
  <c r="C9" i="42"/>
  <c r="T9" i="42" s="1"/>
  <c r="W9" i="42" s="1"/>
  <c r="H8" i="42"/>
  <c r="F8" i="42"/>
  <c r="E8" i="42"/>
  <c r="C8" i="42"/>
  <c r="H7" i="42"/>
  <c r="F7" i="42"/>
  <c r="E7" i="42"/>
  <c r="V7" i="42" s="1"/>
  <c r="C7" i="42"/>
  <c r="T7" i="42" s="1"/>
  <c r="E6" i="42"/>
  <c r="C6" i="42"/>
  <c r="V5" i="42"/>
  <c r="E5" i="42"/>
  <c r="C5" i="42"/>
  <c r="T5" i="42" s="1"/>
  <c r="W5" i="42" s="1"/>
  <c r="V3" i="42"/>
  <c r="T3" i="42"/>
  <c r="W3" i="42" s="1"/>
  <c r="R3" i="42"/>
  <c r="O2" i="42"/>
  <c r="L2" i="42"/>
  <c r="I2" i="42"/>
  <c r="F2" i="42"/>
  <c r="C2" i="42"/>
  <c r="N12" i="41"/>
  <c r="L12" i="41"/>
  <c r="K12" i="41"/>
  <c r="I12" i="41"/>
  <c r="H12" i="41"/>
  <c r="F12" i="41"/>
  <c r="E12" i="41"/>
  <c r="C12" i="41"/>
  <c r="V11" i="41"/>
  <c r="N11" i="41"/>
  <c r="L11" i="41"/>
  <c r="K11" i="41"/>
  <c r="I11" i="41"/>
  <c r="H11" i="41"/>
  <c r="F11" i="41"/>
  <c r="E11" i="41"/>
  <c r="C11" i="41"/>
  <c r="T11" i="41" s="1"/>
  <c r="W11" i="41" s="1"/>
  <c r="K10" i="41"/>
  <c r="I10" i="41"/>
  <c r="H10" i="41"/>
  <c r="F10" i="41"/>
  <c r="E10" i="41"/>
  <c r="C10" i="41"/>
  <c r="V9" i="41"/>
  <c r="K9" i="41"/>
  <c r="I9" i="41"/>
  <c r="H9" i="41"/>
  <c r="F9" i="41"/>
  <c r="E9" i="41"/>
  <c r="C9" i="41"/>
  <c r="T9" i="41" s="1"/>
  <c r="W9" i="41" s="1"/>
  <c r="H8" i="41"/>
  <c r="F8" i="41"/>
  <c r="E8" i="41"/>
  <c r="C8" i="41"/>
  <c r="V7" i="41"/>
  <c r="H7" i="41"/>
  <c r="F7" i="41"/>
  <c r="E7" i="41"/>
  <c r="C7" i="41"/>
  <c r="T7" i="41" s="1"/>
  <c r="W7" i="41" s="1"/>
  <c r="E6" i="41"/>
  <c r="C6" i="41"/>
  <c r="V5" i="41"/>
  <c r="E5" i="41"/>
  <c r="C5" i="41"/>
  <c r="T5" i="41" s="1"/>
  <c r="W5" i="41" s="1"/>
  <c r="V3" i="41"/>
  <c r="T3" i="41"/>
  <c r="W3" i="41" s="1"/>
  <c r="R3" i="41"/>
  <c r="O2" i="41"/>
  <c r="L2" i="41"/>
  <c r="I2" i="41"/>
  <c r="F2" i="41"/>
  <c r="C2" i="41"/>
  <c r="N12" i="40"/>
  <c r="L12" i="40"/>
  <c r="K12" i="40"/>
  <c r="I12" i="40"/>
  <c r="H12" i="40"/>
  <c r="F12" i="40"/>
  <c r="E12" i="40"/>
  <c r="C12" i="40"/>
  <c r="V11" i="40"/>
  <c r="N11" i="40"/>
  <c r="L11" i="40"/>
  <c r="K11" i="40"/>
  <c r="I11" i="40"/>
  <c r="H11" i="40"/>
  <c r="F11" i="40"/>
  <c r="E11" i="40"/>
  <c r="C11" i="40"/>
  <c r="T11" i="40" s="1"/>
  <c r="W11" i="40" s="1"/>
  <c r="K10" i="40"/>
  <c r="I10" i="40"/>
  <c r="H10" i="40"/>
  <c r="F10" i="40"/>
  <c r="E10" i="40"/>
  <c r="C10" i="40"/>
  <c r="K9" i="40"/>
  <c r="I9" i="40"/>
  <c r="H9" i="40"/>
  <c r="V9" i="40" s="1"/>
  <c r="F9" i="40"/>
  <c r="T9" i="40" s="1"/>
  <c r="W9" i="40" s="1"/>
  <c r="E9" i="40"/>
  <c r="C9" i="40"/>
  <c r="H8" i="40"/>
  <c r="F8" i="40"/>
  <c r="E8" i="40"/>
  <c r="C8" i="40"/>
  <c r="V7" i="40"/>
  <c r="H7" i="40"/>
  <c r="F7" i="40"/>
  <c r="E7" i="40"/>
  <c r="C7" i="40"/>
  <c r="T7" i="40" s="1"/>
  <c r="W7" i="40" s="1"/>
  <c r="E6" i="40"/>
  <c r="V5" i="40" s="1"/>
  <c r="C6" i="40"/>
  <c r="T5" i="40" s="1"/>
  <c r="W5" i="40" s="1"/>
  <c r="R5" i="40"/>
  <c r="E5" i="40"/>
  <c r="C5" i="40"/>
  <c r="V3" i="40"/>
  <c r="W3" i="40" s="1"/>
  <c r="T3" i="40"/>
  <c r="R3" i="40"/>
  <c r="O2" i="40"/>
  <c r="L2" i="40"/>
  <c r="I2" i="40"/>
  <c r="F2" i="40"/>
  <c r="C2" i="40"/>
  <c r="N12" i="39"/>
  <c r="L12" i="39"/>
  <c r="K12" i="39"/>
  <c r="I12" i="39"/>
  <c r="H12" i="39"/>
  <c r="F12" i="39"/>
  <c r="E12" i="39"/>
  <c r="C12" i="39"/>
  <c r="V11" i="39"/>
  <c r="N11" i="39"/>
  <c r="L11" i="39"/>
  <c r="K11" i="39"/>
  <c r="I11" i="39"/>
  <c r="H11" i="39"/>
  <c r="F11" i="39"/>
  <c r="E11" i="39"/>
  <c r="C11" i="39"/>
  <c r="T11" i="39" s="1"/>
  <c r="W11" i="39" s="1"/>
  <c r="K10" i="39"/>
  <c r="I10" i="39"/>
  <c r="H10" i="39"/>
  <c r="F10" i="39"/>
  <c r="E10" i="39"/>
  <c r="C10" i="39"/>
  <c r="V9" i="39"/>
  <c r="K9" i="39"/>
  <c r="I9" i="39"/>
  <c r="H9" i="39"/>
  <c r="F9" i="39"/>
  <c r="R9" i="39" s="1"/>
  <c r="E9" i="39"/>
  <c r="C9" i="39"/>
  <c r="T9" i="39" s="1"/>
  <c r="W9" i="39" s="1"/>
  <c r="H8" i="39"/>
  <c r="F8" i="39"/>
  <c r="E8" i="39"/>
  <c r="C8" i="39"/>
  <c r="V7" i="39"/>
  <c r="H7" i="39"/>
  <c r="F7" i="39"/>
  <c r="E7" i="39"/>
  <c r="C7" i="39"/>
  <c r="T7" i="39" s="1"/>
  <c r="W7" i="39" s="1"/>
  <c r="E6" i="39"/>
  <c r="C6" i="39"/>
  <c r="V5" i="39"/>
  <c r="R5" i="39"/>
  <c r="E5" i="39"/>
  <c r="C5" i="39"/>
  <c r="T5" i="39" s="1"/>
  <c r="W5" i="39" s="1"/>
  <c r="V3" i="39"/>
  <c r="T3" i="39"/>
  <c r="W3" i="39" s="1"/>
  <c r="R3" i="39"/>
  <c r="O2" i="39"/>
  <c r="L2" i="39"/>
  <c r="I2" i="39"/>
  <c r="F2" i="39"/>
  <c r="C2" i="39"/>
  <c r="N12" i="34"/>
  <c r="L12" i="34"/>
  <c r="K12" i="34"/>
  <c r="I12" i="34"/>
  <c r="H12" i="34"/>
  <c r="F12" i="34"/>
  <c r="E12" i="34"/>
  <c r="C12" i="34"/>
  <c r="N11" i="34"/>
  <c r="L11" i="34"/>
  <c r="K11" i="34"/>
  <c r="V11" i="34" s="1"/>
  <c r="I11" i="34"/>
  <c r="H11" i="34"/>
  <c r="F11" i="34"/>
  <c r="E11" i="34"/>
  <c r="C11" i="34"/>
  <c r="T11" i="34" s="1"/>
  <c r="W11" i="34" s="1"/>
  <c r="K10" i="34"/>
  <c r="I10" i="34"/>
  <c r="H10" i="34"/>
  <c r="F10" i="34"/>
  <c r="E10" i="34"/>
  <c r="C10" i="34"/>
  <c r="V9" i="34"/>
  <c r="K9" i="34"/>
  <c r="I9" i="34"/>
  <c r="H9" i="34"/>
  <c r="F9" i="34"/>
  <c r="E9" i="34"/>
  <c r="C9" i="34"/>
  <c r="T9" i="34" s="1"/>
  <c r="W9" i="34" s="1"/>
  <c r="H8" i="34"/>
  <c r="F8" i="34"/>
  <c r="E8" i="34"/>
  <c r="C8" i="34"/>
  <c r="H7" i="34"/>
  <c r="F7" i="34"/>
  <c r="E7" i="34"/>
  <c r="V7" i="34" s="1"/>
  <c r="C7" i="34"/>
  <c r="T7" i="34" s="1"/>
  <c r="E6" i="34"/>
  <c r="C6" i="34"/>
  <c r="V5" i="34"/>
  <c r="E5" i="34"/>
  <c r="C5" i="34"/>
  <c r="T5" i="34" s="1"/>
  <c r="W5" i="34" s="1"/>
  <c r="V3" i="34"/>
  <c r="T3" i="34"/>
  <c r="W3" i="34" s="1"/>
  <c r="R3" i="34"/>
  <c r="O2" i="34"/>
  <c r="L2" i="34"/>
  <c r="I2" i="34"/>
  <c r="F2" i="34"/>
  <c r="C2" i="34"/>
  <c r="K10" i="33"/>
  <c r="I10" i="33"/>
  <c r="H10" i="33"/>
  <c r="F10" i="33"/>
  <c r="E10" i="33"/>
  <c r="C10" i="33"/>
  <c r="S9" i="33"/>
  <c r="Q9" i="33"/>
  <c r="T9" i="33" s="1"/>
  <c r="O9" i="33"/>
  <c r="K9" i="33"/>
  <c r="I9" i="33"/>
  <c r="H9" i="33"/>
  <c r="F9" i="33"/>
  <c r="E9" i="33"/>
  <c r="C9" i="33"/>
  <c r="H8" i="33"/>
  <c r="F8" i="33"/>
  <c r="E8" i="33"/>
  <c r="C8" i="33"/>
  <c r="T7" i="33"/>
  <c r="S7" i="33"/>
  <c r="Q7" i="33"/>
  <c r="O7" i="33"/>
  <c r="H7" i="33"/>
  <c r="F7" i="33"/>
  <c r="E7" i="33"/>
  <c r="C7" i="33"/>
  <c r="E6" i="33"/>
  <c r="C6" i="33"/>
  <c r="S5" i="33"/>
  <c r="Q5" i="33"/>
  <c r="T5" i="33" s="1"/>
  <c r="O5" i="33"/>
  <c r="E5" i="33"/>
  <c r="C5" i="33"/>
  <c r="T3" i="33"/>
  <c r="S3" i="33"/>
  <c r="Q3" i="33"/>
  <c r="O3" i="33"/>
  <c r="L2" i="33"/>
  <c r="I2" i="33"/>
  <c r="F2" i="33"/>
  <c r="C2" i="33"/>
  <c r="K10" i="32"/>
  <c r="I10" i="32"/>
  <c r="H10" i="32"/>
  <c r="F10" i="32"/>
  <c r="E10" i="32"/>
  <c r="C10" i="32"/>
  <c r="S9" i="32"/>
  <c r="K9" i="32"/>
  <c r="I9" i="32"/>
  <c r="H9" i="32"/>
  <c r="F9" i="32"/>
  <c r="E9" i="32"/>
  <c r="C9" i="32"/>
  <c r="Q9" i="32" s="1"/>
  <c r="T9" i="32" s="1"/>
  <c r="H8" i="32"/>
  <c r="F8" i="32"/>
  <c r="E8" i="32"/>
  <c r="C8" i="32"/>
  <c r="H7" i="32"/>
  <c r="F7" i="32"/>
  <c r="E7" i="32"/>
  <c r="S7" i="32" s="1"/>
  <c r="C7" i="32"/>
  <c r="Q7" i="32" s="1"/>
  <c r="E6" i="32"/>
  <c r="C6" i="32"/>
  <c r="S5" i="32"/>
  <c r="E5" i="32"/>
  <c r="C5" i="32"/>
  <c r="Q5" i="32" s="1"/>
  <c r="T5" i="32" s="1"/>
  <c r="S3" i="32"/>
  <c r="Q3" i="32"/>
  <c r="T3" i="32" s="1"/>
  <c r="O3" i="32"/>
  <c r="L2" i="32"/>
  <c r="I2" i="32"/>
  <c r="F2" i="32"/>
  <c r="C2" i="32"/>
  <c r="N12" i="31"/>
  <c r="L12" i="31"/>
  <c r="K12" i="31"/>
  <c r="I12" i="31"/>
  <c r="H12" i="31"/>
  <c r="F12" i="31"/>
  <c r="E12" i="31"/>
  <c r="C12" i="31"/>
  <c r="N11" i="31"/>
  <c r="L11" i="31"/>
  <c r="K11" i="31"/>
  <c r="I11" i="31"/>
  <c r="H11" i="31"/>
  <c r="V11" i="31" s="1"/>
  <c r="F11" i="31"/>
  <c r="E11" i="31"/>
  <c r="C11" i="31"/>
  <c r="T11" i="31" s="1"/>
  <c r="K10" i="31"/>
  <c r="I10" i="31"/>
  <c r="H10" i="31"/>
  <c r="F10" i="31"/>
  <c r="E10" i="31"/>
  <c r="C10" i="31"/>
  <c r="T9" i="31"/>
  <c r="W9" i="31" s="1"/>
  <c r="K9" i="31"/>
  <c r="I9" i="31"/>
  <c r="H9" i="31"/>
  <c r="V9" i="31" s="1"/>
  <c r="F9" i="31"/>
  <c r="E9" i="31"/>
  <c r="C9" i="31"/>
  <c r="R9" i="31" s="1"/>
  <c r="H8" i="31"/>
  <c r="F8" i="31"/>
  <c r="E8" i="31"/>
  <c r="C8" i="31"/>
  <c r="H7" i="31"/>
  <c r="V7" i="31" s="1"/>
  <c r="F7" i="31"/>
  <c r="E7" i="31"/>
  <c r="C7" i="31"/>
  <c r="T7" i="31" s="1"/>
  <c r="W7" i="31" s="1"/>
  <c r="E6" i="31"/>
  <c r="V5" i="31" s="1"/>
  <c r="C6" i="31"/>
  <c r="T5" i="31"/>
  <c r="W5" i="31" s="1"/>
  <c r="E5" i="31"/>
  <c r="C5" i="31"/>
  <c r="R5" i="31" s="1"/>
  <c r="W3" i="31"/>
  <c r="V3" i="31"/>
  <c r="T3" i="31"/>
  <c r="R3" i="31"/>
  <c r="O2" i="31"/>
  <c r="L2" i="31"/>
  <c r="I2" i="31"/>
  <c r="F2" i="31"/>
  <c r="C2" i="31"/>
  <c r="N12" i="38"/>
  <c r="L12" i="38"/>
  <c r="K12" i="38"/>
  <c r="I12" i="38"/>
  <c r="H12" i="38"/>
  <c r="F12" i="38"/>
  <c r="E12" i="38"/>
  <c r="C12" i="38"/>
  <c r="V11" i="38"/>
  <c r="N11" i="38"/>
  <c r="L11" i="38"/>
  <c r="K11" i="38"/>
  <c r="I11" i="38"/>
  <c r="H11" i="38"/>
  <c r="F11" i="38"/>
  <c r="E11" i="38"/>
  <c r="C11" i="38"/>
  <c r="T11" i="38" s="1"/>
  <c r="W11" i="38" s="1"/>
  <c r="K10" i="38"/>
  <c r="I10" i="38"/>
  <c r="H10" i="38"/>
  <c r="F10" i="38"/>
  <c r="E10" i="38"/>
  <c r="C10" i="38"/>
  <c r="V9" i="38"/>
  <c r="K9" i="38"/>
  <c r="I9" i="38"/>
  <c r="H9" i="38"/>
  <c r="F9" i="38"/>
  <c r="E9" i="38"/>
  <c r="C9" i="38"/>
  <c r="T9" i="38" s="1"/>
  <c r="W9" i="38" s="1"/>
  <c r="H8" i="38"/>
  <c r="F8" i="38"/>
  <c r="E8" i="38"/>
  <c r="C8" i="38"/>
  <c r="V7" i="38"/>
  <c r="H7" i="38"/>
  <c r="F7" i="38"/>
  <c r="E7" i="38"/>
  <c r="C7" i="38"/>
  <c r="T7" i="38" s="1"/>
  <c r="W7" i="38" s="1"/>
  <c r="E6" i="38"/>
  <c r="C6" i="38"/>
  <c r="V5" i="38"/>
  <c r="R5" i="38"/>
  <c r="E5" i="38"/>
  <c r="C5" i="38"/>
  <c r="T5" i="38" s="1"/>
  <c r="W5" i="38" s="1"/>
  <c r="V3" i="38"/>
  <c r="T3" i="38"/>
  <c r="W3" i="38" s="1"/>
  <c r="R3" i="38"/>
  <c r="O2" i="38"/>
  <c r="L2" i="38"/>
  <c r="I2" i="38"/>
  <c r="F2" i="38"/>
  <c r="C2" i="38"/>
  <c r="K10" i="37"/>
  <c r="I10" i="37"/>
  <c r="H10" i="37"/>
  <c r="F10" i="37"/>
  <c r="E10" i="37"/>
  <c r="C10" i="37"/>
  <c r="S9" i="37"/>
  <c r="K9" i="37"/>
  <c r="I9" i="37"/>
  <c r="H9" i="37"/>
  <c r="F9" i="37"/>
  <c r="E9" i="37"/>
  <c r="C9" i="37"/>
  <c r="Q9" i="37" s="1"/>
  <c r="T9" i="37" s="1"/>
  <c r="H8" i="37"/>
  <c r="F8" i="37"/>
  <c r="E8" i="37"/>
  <c r="C8" i="37"/>
  <c r="H7" i="37"/>
  <c r="F7" i="37"/>
  <c r="E7" i="37"/>
  <c r="S7" i="37" s="1"/>
  <c r="C7" i="37"/>
  <c r="Q7" i="37" s="1"/>
  <c r="E6" i="37"/>
  <c r="C6" i="37"/>
  <c r="S5" i="37"/>
  <c r="E5" i="37"/>
  <c r="C5" i="37"/>
  <c r="Q5" i="37" s="1"/>
  <c r="T5" i="37" s="1"/>
  <c r="S3" i="37"/>
  <c r="Q3" i="37"/>
  <c r="T3" i="37" s="1"/>
  <c r="O3" i="37"/>
  <c r="L2" i="37"/>
  <c r="I2" i="37"/>
  <c r="F2" i="37"/>
  <c r="C2" i="37"/>
  <c r="K10" i="36"/>
  <c r="I10" i="36"/>
  <c r="H10" i="36"/>
  <c r="F10" i="36"/>
  <c r="E10" i="36"/>
  <c r="C10" i="36"/>
  <c r="S9" i="36"/>
  <c r="K9" i="36"/>
  <c r="I9" i="36"/>
  <c r="H9" i="36"/>
  <c r="F9" i="36"/>
  <c r="E9" i="36"/>
  <c r="C9" i="36"/>
  <c r="Q9" i="36" s="1"/>
  <c r="T9" i="36" s="1"/>
  <c r="H8" i="36"/>
  <c r="F8" i="36"/>
  <c r="E8" i="36"/>
  <c r="C8" i="36"/>
  <c r="H7" i="36"/>
  <c r="F7" i="36"/>
  <c r="E7" i="36"/>
  <c r="S7" i="36" s="1"/>
  <c r="C7" i="36"/>
  <c r="Q7" i="36" s="1"/>
  <c r="E6" i="36"/>
  <c r="C6" i="36"/>
  <c r="S5" i="36"/>
  <c r="E5" i="36"/>
  <c r="C5" i="36"/>
  <c r="Q5" i="36" s="1"/>
  <c r="T5" i="36" s="1"/>
  <c r="S3" i="36"/>
  <c r="Q3" i="36"/>
  <c r="T3" i="36" s="1"/>
  <c r="O3" i="36"/>
  <c r="L2" i="36"/>
  <c r="I2" i="36"/>
  <c r="F2" i="36"/>
  <c r="C2" i="36"/>
  <c r="N12" i="35"/>
  <c r="L12" i="35"/>
  <c r="K12" i="35"/>
  <c r="I12" i="35"/>
  <c r="H12" i="35"/>
  <c r="F12" i="35"/>
  <c r="E12" i="35"/>
  <c r="C12" i="35"/>
  <c r="V11" i="35"/>
  <c r="W11" i="35" s="1"/>
  <c r="T11" i="35"/>
  <c r="R11" i="35"/>
  <c r="N11" i="35"/>
  <c r="L11" i="35"/>
  <c r="K11" i="35"/>
  <c r="I11" i="35"/>
  <c r="H11" i="35"/>
  <c r="F11" i="35"/>
  <c r="E11" i="35"/>
  <c r="C11" i="35"/>
  <c r="K10" i="35"/>
  <c r="I10" i="35"/>
  <c r="H10" i="35"/>
  <c r="F10" i="35"/>
  <c r="E10" i="35"/>
  <c r="C10" i="35"/>
  <c r="V9" i="35"/>
  <c r="T9" i="35"/>
  <c r="W9" i="35" s="1"/>
  <c r="R9" i="35"/>
  <c r="K9" i="35"/>
  <c r="I9" i="35"/>
  <c r="H9" i="35"/>
  <c r="F9" i="35"/>
  <c r="E9" i="35"/>
  <c r="C9" i="35"/>
  <c r="H8" i="35"/>
  <c r="F8" i="35"/>
  <c r="E8" i="35"/>
  <c r="C8" i="35"/>
  <c r="V7" i="35"/>
  <c r="W7" i="35" s="1"/>
  <c r="T7" i="35"/>
  <c r="R7" i="35"/>
  <c r="H7" i="35"/>
  <c r="F7" i="35"/>
  <c r="E7" i="35"/>
  <c r="C7" i="35"/>
  <c r="E6" i="35"/>
  <c r="C6" i="35"/>
  <c r="V5" i="35"/>
  <c r="T5" i="35"/>
  <c r="W5" i="35" s="1"/>
  <c r="R5" i="35"/>
  <c r="E5" i="35"/>
  <c r="C5" i="35"/>
  <c r="W3" i="35"/>
  <c r="V3" i="35"/>
  <c r="T3" i="35"/>
  <c r="R3" i="35"/>
  <c r="O2" i="35"/>
  <c r="L2" i="35"/>
  <c r="I2" i="35"/>
  <c r="F2" i="35"/>
  <c r="C2" i="35"/>
  <c r="N12" i="26"/>
  <c r="L12" i="26"/>
  <c r="K12" i="26"/>
  <c r="I12" i="26"/>
  <c r="H12" i="26"/>
  <c r="F12" i="26"/>
  <c r="E12" i="26"/>
  <c r="C12" i="26"/>
  <c r="T11" i="26"/>
  <c r="W11" i="26" s="1"/>
  <c r="N11" i="26"/>
  <c r="L11" i="26"/>
  <c r="K11" i="26"/>
  <c r="V11" i="26" s="1"/>
  <c r="I11" i="26"/>
  <c r="H11" i="26"/>
  <c r="F11" i="26"/>
  <c r="E11" i="26"/>
  <c r="C11" i="26"/>
  <c r="R11" i="26" s="1"/>
  <c r="K10" i="26"/>
  <c r="I10" i="26"/>
  <c r="H10" i="26"/>
  <c r="F10" i="26"/>
  <c r="E10" i="26"/>
  <c r="C10" i="26"/>
  <c r="K9" i="26"/>
  <c r="I9" i="26"/>
  <c r="H9" i="26"/>
  <c r="V9" i="26" s="1"/>
  <c r="F9" i="26"/>
  <c r="T9" i="26" s="1"/>
  <c r="W9" i="26" s="1"/>
  <c r="E9" i="26"/>
  <c r="R9" i="26" s="1"/>
  <c r="C9" i="26"/>
  <c r="H8" i="26"/>
  <c r="F8" i="26"/>
  <c r="E8" i="26"/>
  <c r="C8" i="26"/>
  <c r="T7" i="26"/>
  <c r="W7" i="26" s="1"/>
  <c r="H7" i="26"/>
  <c r="F7" i="26"/>
  <c r="E7" i="26"/>
  <c r="V7" i="26" s="1"/>
  <c r="C7" i="26"/>
  <c r="R7" i="26" s="1"/>
  <c r="E6" i="26"/>
  <c r="C6" i="26"/>
  <c r="T5" i="26" s="1"/>
  <c r="E5" i="26"/>
  <c r="V5" i="26" s="1"/>
  <c r="C5" i="26"/>
  <c r="V3" i="26"/>
  <c r="T3" i="26"/>
  <c r="W3" i="26" s="1"/>
  <c r="R3" i="26"/>
  <c r="O2" i="26"/>
  <c r="L2" i="26"/>
  <c r="I2" i="26"/>
  <c r="F2" i="26"/>
  <c r="C2" i="26"/>
  <c r="N12" i="25"/>
  <c r="L12" i="25"/>
  <c r="K12" i="25"/>
  <c r="I12" i="25"/>
  <c r="H12" i="25"/>
  <c r="F12" i="25"/>
  <c r="E12" i="25"/>
  <c r="C12" i="25"/>
  <c r="T11" i="25"/>
  <c r="W11" i="25" s="1"/>
  <c r="N11" i="25"/>
  <c r="L11" i="25"/>
  <c r="K11" i="25"/>
  <c r="V11" i="25" s="1"/>
  <c r="I11" i="25"/>
  <c r="H11" i="25"/>
  <c r="F11" i="25"/>
  <c r="E11" i="25"/>
  <c r="C11" i="25"/>
  <c r="R11" i="25" s="1"/>
  <c r="K10" i="25"/>
  <c r="I10" i="25"/>
  <c r="H10" i="25"/>
  <c r="F10" i="25"/>
  <c r="E10" i="25"/>
  <c r="C10" i="25"/>
  <c r="K9" i="25"/>
  <c r="I9" i="25"/>
  <c r="H9" i="25"/>
  <c r="V9" i="25" s="1"/>
  <c r="F9" i="25"/>
  <c r="T9" i="25" s="1"/>
  <c r="W9" i="25" s="1"/>
  <c r="E9" i="25"/>
  <c r="R9" i="25" s="1"/>
  <c r="C9" i="25"/>
  <c r="H8" i="25"/>
  <c r="F8" i="25"/>
  <c r="E8" i="25"/>
  <c r="C8" i="25"/>
  <c r="T7" i="25"/>
  <c r="W7" i="25" s="1"/>
  <c r="H7" i="25"/>
  <c r="F7" i="25"/>
  <c r="E7" i="25"/>
  <c r="V7" i="25" s="1"/>
  <c r="C7" i="25"/>
  <c r="R7" i="25" s="1"/>
  <c r="E6" i="25"/>
  <c r="C6" i="25"/>
  <c r="T5" i="25" s="1"/>
  <c r="E5" i="25"/>
  <c r="V5" i="25" s="1"/>
  <c r="C5" i="25"/>
  <c r="V3" i="25"/>
  <c r="T3" i="25"/>
  <c r="W3" i="25" s="1"/>
  <c r="R3" i="25"/>
  <c r="O2" i="25"/>
  <c r="L2" i="25"/>
  <c r="I2" i="25"/>
  <c r="F2" i="25"/>
  <c r="C2" i="25"/>
  <c r="K10" i="24"/>
  <c r="I10" i="24"/>
  <c r="H10" i="24"/>
  <c r="F10" i="24"/>
  <c r="E10" i="24"/>
  <c r="C10" i="24"/>
  <c r="K9" i="24"/>
  <c r="I9" i="24"/>
  <c r="H9" i="24"/>
  <c r="S9" i="24" s="1"/>
  <c r="F9" i="24"/>
  <c r="Q9" i="24" s="1"/>
  <c r="T9" i="24" s="1"/>
  <c r="E9" i="24"/>
  <c r="C9" i="24"/>
  <c r="H8" i="24"/>
  <c r="F8" i="24"/>
  <c r="E8" i="24"/>
  <c r="C8" i="24"/>
  <c r="S7" i="24"/>
  <c r="H7" i="24"/>
  <c r="F7" i="24"/>
  <c r="E7" i="24"/>
  <c r="C7" i="24"/>
  <c r="Q7" i="24" s="1"/>
  <c r="T7" i="24" s="1"/>
  <c r="E6" i="24"/>
  <c r="S5" i="24" s="1"/>
  <c r="C6" i="24"/>
  <c r="Q5" i="24" s="1"/>
  <c r="O5" i="24"/>
  <c r="E5" i="24"/>
  <c r="C5" i="24"/>
  <c r="S3" i="24"/>
  <c r="T3" i="24" s="1"/>
  <c r="Q3" i="24"/>
  <c r="O3" i="24"/>
  <c r="L2" i="24"/>
  <c r="I2" i="24"/>
  <c r="F2" i="24"/>
  <c r="K10" i="23"/>
  <c r="I10" i="23"/>
  <c r="H10" i="23"/>
  <c r="F10" i="23"/>
  <c r="E10" i="23"/>
  <c r="C10" i="23"/>
  <c r="S9" i="23"/>
  <c r="K9" i="23"/>
  <c r="I9" i="23"/>
  <c r="H9" i="23"/>
  <c r="F9" i="23"/>
  <c r="E9" i="23"/>
  <c r="C9" i="23"/>
  <c r="Q9" i="23" s="1"/>
  <c r="T9" i="23" s="1"/>
  <c r="H8" i="23"/>
  <c r="F8" i="23"/>
  <c r="E8" i="23"/>
  <c r="C8" i="23"/>
  <c r="H7" i="23"/>
  <c r="S7" i="23" s="1"/>
  <c r="F7" i="23"/>
  <c r="E7" i="23"/>
  <c r="C7" i="23"/>
  <c r="Q7" i="23" s="1"/>
  <c r="T7" i="23" s="1"/>
  <c r="E6" i="23"/>
  <c r="C6" i="23"/>
  <c r="S5" i="23"/>
  <c r="E5" i="23"/>
  <c r="C5" i="23"/>
  <c r="Q5" i="23" s="1"/>
  <c r="T5" i="23" s="1"/>
  <c r="S3" i="23"/>
  <c r="Q3" i="23"/>
  <c r="T3" i="23" s="1"/>
  <c r="O3" i="23"/>
  <c r="L2" i="23"/>
  <c r="I2" i="23"/>
  <c r="F2" i="23"/>
  <c r="K10" i="22"/>
  <c r="I10" i="22"/>
  <c r="H10" i="22"/>
  <c r="F10" i="22"/>
  <c r="E10" i="22"/>
  <c r="C10" i="22"/>
  <c r="S9" i="22"/>
  <c r="K9" i="22"/>
  <c r="I9" i="22"/>
  <c r="H9" i="22"/>
  <c r="F9" i="22"/>
  <c r="E9" i="22"/>
  <c r="C9" i="22"/>
  <c r="Q9" i="22" s="1"/>
  <c r="T9" i="22" s="1"/>
  <c r="H8" i="22"/>
  <c r="F8" i="22"/>
  <c r="E8" i="22"/>
  <c r="C8" i="22"/>
  <c r="S7" i="22"/>
  <c r="H7" i="22"/>
  <c r="F7" i="22"/>
  <c r="E7" i="22"/>
  <c r="C7" i="22"/>
  <c r="Q7" i="22" s="1"/>
  <c r="T7" i="22" s="1"/>
  <c r="E6" i="22"/>
  <c r="C6" i="22"/>
  <c r="S5" i="22"/>
  <c r="E5" i="22"/>
  <c r="C5" i="22"/>
  <c r="Q5" i="22" s="1"/>
  <c r="T5" i="22" s="1"/>
  <c r="S3" i="22"/>
  <c r="Q3" i="22"/>
  <c r="T3" i="22" s="1"/>
  <c r="O3" i="22"/>
  <c r="L2" i="22"/>
  <c r="I2" i="22"/>
  <c r="F2" i="22"/>
  <c r="C2" i="22"/>
  <c r="K10" i="21"/>
  <c r="I10" i="21"/>
  <c r="H10" i="21"/>
  <c r="F10" i="21"/>
  <c r="E10" i="21"/>
  <c r="C10" i="21"/>
  <c r="S9" i="21"/>
  <c r="K9" i="21"/>
  <c r="I9" i="21"/>
  <c r="H9" i="21"/>
  <c r="F9" i="21"/>
  <c r="E9" i="21"/>
  <c r="C9" i="21"/>
  <c r="Q9" i="21" s="1"/>
  <c r="T9" i="21" s="1"/>
  <c r="H8" i="21"/>
  <c r="F8" i="21"/>
  <c r="E8" i="21"/>
  <c r="C8" i="21"/>
  <c r="S7" i="21"/>
  <c r="H7" i="21"/>
  <c r="F7" i="21"/>
  <c r="E7" i="21"/>
  <c r="C7" i="21"/>
  <c r="O7" i="21" s="1"/>
  <c r="E6" i="21"/>
  <c r="C6" i="21"/>
  <c r="S5" i="21"/>
  <c r="E5" i="21"/>
  <c r="C5" i="21"/>
  <c r="Q5" i="21" s="1"/>
  <c r="T5" i="21" s="1"/>
  <c r="S3" i="21"/>
  <c r="Q3" i="21"/>
  <c r="T3" i="21" s="1"/>
  <c r="O3" i="21"/>
  <c r="L2" i="21"/>
  <c r="I2" i="21"/>
  <c r="F2" i="21"/>
  <c r="K10" i="20"/>
  <c r="I10" i="20"/>
  <c r="H10" i="20"/>
  <c r="F10" i="20"/>
  <c r="E10" i="20"/>
  <c r="C10" i="20"/>
  <c r="Q9" i="20"/>
  <c r="T9" i="20" s="1"/>
  <c r="K9" i="20"/>
  <c r="I9" i="20"/>
  <c r="H9" i="20"/>
  <c r="S9" i="20" s="1"/>
  <c r="F9" i="20"/>
  <c r="O9" i="20" s="1"/>
  <c r="E9" i="20"/>
  <c r="C9" i="20"/>
  <c r="H8" i="20"/>
  <c r="F8" i="20"/>
  <c r="E8" i="20"/>
  <c r="C8" i="20"/>
  <c r="H7" i="20"/>
  <c r="S7" i="20" s="1"/>
  <c r="F7" i="20"/>
  <c r="E7" i="20"/>
  <c r="C7" i="20"/>
  <c r="Q7" i="20" s="1"/>
  <c r="E6" i="20"/>
  <c r="O5" i="20" s="1"/>
  <c r="C6" i="20"/>
  <c r="Q5" i="20"/>
  <c r="E5" i="20"/>
  <c r="C5" i="20"/>
  <c r="T3" i="20"/>
  <c r="S3" i="20"/>
  <c r="Q3" i="20"/>
  <c r="O3" i="20"/>
  <c r="L2" i="20"/>
  <c r="I2" i="20"/>
  <c r="F2" i="20"/>
  <c r="O7" i="4" l="1"/>
  <c r="O5" i="4"/>
  <c r="O9" i="4"/>
  <c r="T5" i="3"/>
  <c r="O9" i="3"/>
  <c r="O7" i="3"/>
  <c r="O7" i="14"/>
  <c r="O5" i="14"/>
  <c r="O9" i="14"/>
  <c r="T7" i="13"/>
  <c r="O7" i="13"/>
  <c r="O5" i="13"/>
  <c r="O9" i="13"/>
  <c r="R7" i="12"/>
  <c r="R11" i="12"/>
  <c r="R11" i="11"/>
  <c r="R5" i="11"/>
  <c r="R9" i="11"/>
  <c r="R7" i="11"/>
  <c r="T7" i="44"/>
  <c r="W7" i="44" s="1"/>
  <c r="T11" i="44"/>
  <c r="W11" i="44" s="1"/>
  <c r="R5" i="44"/>
  <c r="R9" i="44"/>
  <c r="T7" i="43"/>
  <c r="W7" i="43" s="1"/>
  <c r="T11" i="43"/>
  <c r="W11" i="43" s="1"/>
  <c r="R5" i="43"/>
  <c r="R9" i="43"/>
  <c r="W7" i="42"/>
  <c r="R7" i="42"/>
  <c r="R11" i="42"/>
  <c r="R5" i="42"/>
  <c r="R9" i="42"/>
  <c r="R7" i="41"/>
  <c r="R11" i="41"/>
  <c r="R5" i="41"/>
  <c r="R9" i="41"/>
  <c r="R9" i="40"/>
  <c r="R7" i="40"/>
  <c r="R11" i="40"/>
  <c r="R7" i="39"/>
  <c r="R11" i="39"/>
  <c r="W7" i="34"/>
  <c r="R7" i="34"/>
  <c r="R11" i="34"/>
  <c r="R5" i="34"/>
  <c r="R9" i="34"/>
  <c r="T7" i="32"/>
  <c r="O7" i="32"/>
  <c r="O5" i="32"/>
  <c r="O9" i="32"/>
  <c r="W11" i="31"/>
  <c r="R7" i="31"/>
  <c r="R11" i="31"/>
  <c r="R7" i="38"/>
  <c r="R11" i="38"/>
  <c r="R9" i="38"/>
  <c r="T7" i="37"/>
  <c r="O7" i="37"/>
  <c r="O5" i="37"/>
  <c r="O9" i="37"/>
  <c r="T7" i="36"/>
  <c r="O7" i="36"/>
  <c r="O5" i="36"/>
  <c r="O9" i="36"/>
  <c r="W5" i="26"/>
  <c r="R5" i="26"/>
  <c r="W5" i="25"/>
  <c r="R5" i="25"/>
  <c r="T5" i="24"/>
  <c r="O9" i="24"/>
  <c r="O7" i="24"/>
  <c r="O5" i="23"/>
  <c r="O9" i="23"/>
  <c r="O7" i="23"/>
  <c r="O7" i="22"/>
  <c r="O5" i="22"/>
  <c r="O9" i="22"/>
  <c r="Q7" i="21"/>
  <c r="T7" i="21" s="1"/>
  <c r="O5" i="21"/>
  <c r="O9" i="21"/>
  <c r="T7" i="20"/>
  <c r="S5" i="20"/>
  <c r="T5" i="20" s="1"/>
  <c r="O7" i="20"/>
  <c r="D20" i="1" l="1"/>
</calcChain>
</file>

<file path=xl/sharedStrings.xml><?xml version="1.0" encoding="utf-8"?>
<sst xmlns="http://schemas.openxmlformats.org/spreadsheetml/2006/main" count="1439" uniqueCount="136">
  <si>
    <t>ADMINISTRATIVA:</t>
  </si>
  <si>
    <t>MODERÁTOR:</t>
  </si>
  <si>
    <t>PC CENTRUM:</t>
  </si>
  <si>
    <t>VEDOUCÍ MODRÁ:</t>
  </si>
  <si>
    <t>VEDOUCÍ ČERVENÁ</t>
  </si>
  <si>
    <t>VEDOUCÍ ORANŽOVOČERVENÁ:</t>
  </si>
  <si>
    <t>VEDOUCÍ ORANŽOVÁ:</t>
  </si>
  <si>
    <t>VEDOUCÍ ŽLUTÁ:</t>
  </si>
  <si>
    <t>ORGANIZAČNÍ ŠTÁB:</t>
  </si>
  <si>
    <t>ORGANIZÁTOR TURNAJE:</t>
  </si>
  <si>
    <t>CELKEM TÝMŮ</t>
  </si>
  <si>
    <t xml:space="preserve">ČERVENÁ </t>
  </si>
  <si>
    <t>ČERVENÁ</t>
  </si>
  <si>
    <t>ORANŽOVO</t>
  </si>
  <si>
    <t xml:space="preserve">ORANŽOVÁ </t>
  </si>
  <si>
    <t>ŽLUTÁ</t>
  </si>
  <si>
    <t>TÝMŮ</t>
  </si>
  <si>
    <t>BARVA</t>
  </si>
  <si>
    <t>POČET DRUŽSTEV:</t>
  </si>
  <si>
    <t>ŠKOLY BESKYĎÁČKU:</t>
  </si>
  <si>
    <t>POČET KLUBŮ:</t>
  </si>
  <si>
    <t>POČET DĚTÍ:</t>
  </si>
  <si>
    <t>DATUM:</t>
  </si>
  <si>
    <t>MÍSTO:</t>
  </si>
  <si>
    <t>MODRÁ kluci+dívky</t>
  </si>
  <si>
    <t>ORANŽOVOČERVENÁ</t>
  </si>
  <si>
    <t>ORANŽOVÁ</t>
  </si>
  <si>
    <t>FINÁLOVÉ SKUPINY</t>
  </si>
  <si>
    <t>ZÁKLADNÍ SKUPINY</t>
  </si>
  <si>
    <t>POČET KURTŮ</t>
  </si>
  <si>
    <t>CELKOVÝ POČET DRUŽSTEV</t>
  </si>
  <si>
    <t>:</t>
  </si>
  <si>
    <t>4.</t>
  </si>
  <si>
    <t>3.</t>
  </si>
  <si>
    <t>2.</t>
  </si>
  <si>
    <t>1.</t>
  </si>
  <si>
    <t>MÍČE</t>
  </si>
  <si>
    <t>POŘADÍ</t>
  </si>
  <si>
    <t>BODY</t>
  </si>
  <si>
    <t>5.</t>
  </si>
  <si>
    <t>VALMEZ A</t>
  </si>
  <si>
    <t>VALMEZ B</t>
  </si>
  <si>
    <t>RAŠKOVICE A</t>
  </si>
  <si>
    <t>VALMEZ C</t>
  </si>
  <si>
    <t>PASKOV B</t>
  </si>
  <si>
    <t>RAŠKOVICE B</t>
  </si>
  <si>
    <t>7. ZŠ A</t>
  </si>
  <si>
    <t>4+4+4+4</t>
  </si>
  <si>
    <t>5+5+5+5</t>
  </si>
  <si>
    <t>5.ZŠ A</t>
  </si>
  <si>
    <t>5. ZŠ A</t>
  </si>
  <si>
    <t>7. ZŠ B</t>
  </si>
  <si>
    <t>Green Volley Beskydy,  TJ Sokol Palkovice</t>
  </si>
  <si>
    <t xml:space="preserve">MODRÁ: </t>
  </si>
  <si>
    <t>Hala TJ Sokol Palkovice</t>
  </si>
  <si>
    <t>Neděle 25.11. 2017</t>
  </si>
  <si>
    <t>ZÁKLADNÍ INFORMACE TURNAJE BMV: PALKOVICE</t>
  </si>
  <si>
    <t xml:space="preserve">Green Volley Beskydy, VK Raškovice, SK Metylovice, VK Valašské Meziříčí, TJ Sokol Střítěž, TJ Sokol Palkovice, TJ Ostrava, Orlová, </t>
  </si>
  <si>
    <t>Paskov, Hnojník, 4.ZŠ, 5.ZŠ,6.ZŠ, 7.ZŠ, Baška, Kozlovice, Sedliště, Janovice</t>
  </si>
  <si>
    <t>Eva Turková</t>
  </si>
  <si>
    <t>Sára Silvestrová</t>
  </si>
  <si>
    <t>Kateřina Dragošová</t>
  </si>
  <si>
    <t>Jan Pajdla</t>
  </si>
  <si>
    <t>Veronika Fatrdlová, Simona Dárková, Martin Jež</t>
  </si>
  <si>
    <t>Veronika Fatrdlová</t>
  </si>
  <si>
    <t>4+4+4+5</t>
  </si>
  <si>
    <t>5-dvoukolové</t>
  </si>
  <si>
    <t>4+4</t>
  </si>
  <si>
    <t>ŽLUTÁ 1</t>
  </si>
  <si>
    <t>5. ZŠ B</t>
  </si>
  <si>
    <t>BAŠKA A</t>
  </si>
  <si>
    <t>JANOVICE</t>
  </si>
  <si>
    <t>ŽLUTÁ 2</t>
  </si>
  <si>
    <t>BAŠKA C</t>
  </si>
  <si>
    <t>KOZLOVICE</t>
  </si>
  <si>
    <t>ŽLUTÁ 3</t>
  </si>
  <si>
    <t>PASKOV A</t>
  </si>
  <si>
    <t>BAŠKA B</t>
  </si>
  <si>
    <t>PALKOVICE</t>
  </si>
  <si>
    <t>ORLOVÁ A</t>
  </si>
  <si>
    <t>HNOJNÍK B</t>
  </si>
  <si>
    <t>ORANŽ. 1</t>
  </si>
  <si>
    <t>STŘÍTĚŽ A</t>
  </si>
  <si>
    <t>PALKOVICE A</t>
  </si>
  <si>
    <t>METYLOVICE B</t>
  </si>
  <si>
    <t>4. ZŠ</t>
  </si>
  <si>
    <t>ORANŽ. 2</t>
  </si>
  <si>
    <t>PALKOVICE C</t>
  </si>
  <si>
    <t>6. ZŠ</t>
  </si>
  <si>
    <t>STŘÍTĚŽ B</t>
  </si>
  <si>
    <t>KOZLOVICE A</t>
  </si>
  <si>
    <t>ORANŽOVÁ 3</t>
  </si>
  <si>
    <t>STŘÍTĚŽ C</t>
  </si>
  <si>
    <t>PALKOVICE D</t>
  </si>
  <si>
    <t>KOZLOVICE B</t>
  </si>
  <si>
    <t>ORANŽOVÁ 4</t>
  </si>
  <si>
    <t>METYLOVICE A</t>
  </si>
  <si>
    <t>SEDLIŠTĚ</t>
  </si>
  <si>
    <t>VALENZ A</t>
  </si>
  <si>
    <t>STŘÍTĚŽB</t>
  </si>
  <si>
    <t>ČERVENA</t>
  </si>
  <si>
    <t>MANDARINKY</t>
  </si>
  <si>
    <t>KIWI</t>
  </si>
  <si>
    <t>HRUŠKY</t>
  </si>
  <si>
    <t>oranž.červ1</t>
  </si>
  <si>
    <t>RAŠKOVCE E</t>
  </si>
  <si>
    <t>VALMEZ E</t>
  </si>
  <si>
    <t>HNOJNIK</t>
  </si>
  <si>
    <t>oranž.červ2</t>
  </si>
  <si>
    <t>RAĚKOVICE B</t>
  </si>
  <si>
    <t>VALMEZD</t>
  </si>
  <si>
    <t>PALKOVICE B</t>
  </si>
  <si>
    <t>METLOVICE</t>
  </si>
  <si>
    <t>oranžčer3</t>
  </si>
  <si>
    <t>RAŠKOVICE C</t>
  </si>
  <si>
    <t>7 ZŠ A</t>
  </si>
  <si>
    <t>orančer4</t>
  </si>
  <si>
    <t>RAŠKOVICE D</t>
  </si>
  <si>
    <t>VALMZE A</t>
  </si>
  <si>
    <t xml:space="preserve"> Z </t>
  </si>
  <si>
    <t>7 ZŠ FB</t>
  </si>
  <si>
    <t>PASKOV</t>
  </si>
  <si>
    <t>RAŠKOVICE E</t>
  </si>
  <si>
    <t>VALMEZ D</t>
  </si>
  <si>
    <t>OR</t>
  </si>
  <si>
    <t>HNOJNÍK</t>
  </si>
  <si>
    <t>METYLOVICE</t>
  </si>
  <si>
    <t>modrá 1</t>
  </si>
  <si>
    <t>GREEEN VOLLEY B</t>
  </si>
  <si>
    <t>modrá 2</t>
  </si>
  <si>
    <t>GREE VOLLEY A</t>
  </si>
  <si>
    <t>GREEN VOLLEY C</t>
  </si>
  <si>
    <t>MANGO</t>
  </si>
  <si>
    <t>GREEN VOLLEY A</t>
  </si>
  <si>
    <t>GREEN VOLLEY B</t>
  </si>
  <si>
    <t>Veronika Fatrdlová, Eva Turková, Jan Pajdla, Sára Silvestrová, Kateřina Dragošová, Simona Dárková, Martin Jež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</si>
</sst>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4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221">
    <xf numFmtId="0" fontId="0" fillId="0" borderId="0" xfId="0"/>
    <xf numFmtId="0" fontId="1" fillId="0" borderId="0" xfId="1"/>
    <xf numFmtId="0" fontId="1" fillId="0" borderId="0" xfId="1" applyFont="1"/>
    <xf numFmtId="0" fontId="2" fillId="0" borderId="0" xfId="1" applyFont="1"/>
    <xf numFmtId="0" fontId="5" fillId="0" borderId="0" xfId="2" applyFont="1" applyFill="1"/>
    <xf numFmtId="0" fontId="3" fillId="0" borderId="0" xfId="1" applyFont="1"/>
    <xf numFmtId="0" fontId="5" fillId="0" borderId="0" xfId="2" applyFont="1" applyFill="1" applyAlignment="1">
      <alignment vertical="center"/>
    </xf>
    <xf numFmtId="0" fontId="0" fillId="0" borderId="0" xfId="1" applyFont="1"/>
    <xf numFmtId="0" fontId="6" fillId="0" borderId="0" xfId="2" applyFont="1"/>
    <xf numFmtId="0" fontId="5" fillId="0" borderId="0" xfId="2" applyFont="1"/>
    <xf numFmtId="0" fontId="6" fillId="0" borderId="0" xfId="2" applyFont="1" applyBorder="1" applyAlignment="1">
      <alignment horizontal="left"/>
    </xf>
    <xf numFmtId="0" fontId="5" fillId="0" borderId="0" xfId="2" applyFont="1" applyBorder="1"/>
    <xf numFmtId="0" fontId="7" fillId="2" borderId="1" xfId="2" applyFont="1" applyFill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5" fillId="5" borderId="1" xfId="2" applyFont="1" applyFill="1" applyBorder="1" applyAlignment="1">
      <alignment horizontal="left"/>
    </xf>
    <xf numFmtId="0" fontId="5" fillId="4" borderId="1" xfId="2" applyFont="1" applyFill="1" applyBorder="1" applyAlignment="1">
      <alignment horizontal="right"/>
    </xf>
    <xf numFmtId="0" fontId="9" fillId="0" borderId="1" xfId="2" applyFont="1" applyBorder="1" applyAlignment="1">
      <alignment horizontal="center"/>
    </xf>
    <xf numFmtId="0" fontId="5" fillId="0" borderId="0" xfId="2" applyFont="1" applyAlignment="1">
      <alignment vertical="center" wrapText="1"/>
    </xf>
    <xf numFmtId="0" fontId="8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5" fillId="0" borderId="0" xfId="2" applyFont="1" applyAlignment="1">
      <alignment horizontal="left"/>
    </xf>
    <xf numFmtId="0" fontId="8" fillId="0" borderId="0" xfId="2" applyFont="1" applyAlignment="1">
      <alignment horizontal="center" vertical="center"/>
    </xf>
    <xf numFmtId="0" fontId="10" fillId="0" borderId="0" xfId="2" applyFont="1"/>
    <xf numFmtId="0" fontId="4" fillId="0" borderId="0" xfId="2"/>
    <xf numFmtId="0" fontId="11" fillId="0" borderId="0" xfId="2" applyFont="1"/>
    <xf numFmtId="0" fontId="12" fillId="0" borderId="0" xfId="1" applyFont="1"/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8" fillId="0" borderId="0" xfId="2" applyFont="1" applyAlignment="1">
      <alignment horizontal="center"/>
    </xf>
    <xf numFmtId="0" fontId="0" fillId="6" borderId="23" xfId="0" applyFill="1" applyBorder="1" applyAlignment="1">
      <alignment vertical="center"/>
    </xf>
    <xf numFmtId="0" fontId="0" fillId="6" borderId="0" xfId="0" applyFill="1" applyBorder="1" applyAlignment="1">
      <alignment vertical="center"/>
    </xf>
    <xf numFmtId="0" fontId="0" fillId="6" borderId="24" xfId="0" applyFill="1" applyBorder="1" applyAlignment="1">
      <alignment vertical="center"/>
    </xf>
    <xf numFmtId="0" fontId="0" fillId="6" borderId="28" xfId="0" applyFill="1" applyBorder="1" applyAlignment="1">
      <alignment vertical="center"/>
    </xf>
    <xf numFmtId="0" fontId="0" fillId="6" borderId="29" xfId="0" applyFill="1" applyBorder="1" applyAlignment="1">
      <alignment vertical="center"/>
    </xf>
    <xf numFmtId="0" fontId="0" fillId="6" borderId="30" xfId="0" applyFill="1" applyBorder="1" applyAlignment="1">
      <alignment vertical="center"/>
    </xf>
    <xf numFmtId="0" fontId="0" fillId="0" borderId="31" xfId="0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7" borderId="34" xfId="0" applyFill="1" applyBorder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0" fillId="7" borderId="36" xfId="0" applyFill="1" applyBorder="1" applyAlignment="1">
      <alignment horizontal="center" vertical="center"/>
    </xf>
    <xf numFmtId="0" fontId="0" fillId="6" borderId="37" xfId="0" applyFill="1" applyBorder="1" applyAlignment="1">
      <alignment vertical="center"/>
    </xf>
    <xf numFmtId="0" fontId="0" fillId="6" borderId="38" xfId="0" applyFill="1" applyBorder="1" applyAlignment="1">
      <alignment vertical="center"/>
    </xf>
    <xf numFmtId="0" fontId="0" fillId="6" borderId="39" xfId="0" applyFill="1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6" borderId="40" xfId="0" applyFill="1" applyBorder="1" applyAlignment="1">
      <alignment vertical="center"/>
    </xf>
    <xf numFmtId="0" fontId="0" fillId="6" borderId="41" xfId="0" applyFill="1" applyBorder="1" applyAlignment="1">
      <alignment vertical="center"/>
    </xf>
    <xf numFmtId="0" fontId="0" fillId="6" borderId="42" xfId="0" applyFill="1" applyBorder="1" applyAlignment="1">
      <alignment vertical="center"/>
    </xf>
    <xf numFmtId="0" fontId="0" fillId="7" borderId="4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ill="1"/>
    <xf numFmtId="0" fontId="0" fillId="9" borderId="23" xfId="0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0" fillId="9" borderId="24" xfId="0" applyFill="1" applyBorder="1" applyAlignment="1">
      <alignment vertical="center"/>
    </xf>
    <xf numFmtId="0" fontId="0" fillId="9" borderId="28" xfId="0" applyFill="1" applyBorder="1" applyAlignment="1">
      <alignment vertical="center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0" fontId="0" fillId="9" borderId="37" xfId="0" applyFill="1" applyBorder="1" applyAlignment="1">
      <alignment vertical="center"/>
    </xf>
    <xf numFmtId="0" fontId="0" fillId="9" borderId="38" xfId="0" applyFill="1" applyBorder="1" applyAlignment="1">
      <alignment vertical="center"/>
    </xf>
    <xf numFmtId="0" fontId="0" fillId="9" borderId="39" xfId="0" applyFill="1" applyBorder="1" applyAlignment="1">
      <alignment vertical="center"/>
    </xf>
    <xf numFmtId="0" fontId="0" fillId="9" borderId="40" xfId="0" applyFill="1" applyBorder="1" applyAlignment="1">
      <alignment vertical="center"/>
    </xf>
    <xf numFmtId="0" fontId="0" fillId="9" borderId="41" xfId="0" applyFill="1" applyBorder="1" applyAlignment="1">
      <alignment vertical="center"/>
    </xf>
    <xf numFmtId="0" fontId="0" fillId="9" borderId="42" xfId="0" applyFill="1" applyBorder="1" applyAlignment="1">
      <alignment vertical="center"/>
    </xf>
    <xf numFmtId="0" fontId="0" fillId="5" borderId="23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5" borderId="24" xfId="0" applyFill="1" applyBorder="1" applyAlignment="1">
      <alignment vertical="center"/>
    </xf>
    <xf numFmtId="0" fontId="0" fillId="5" borderId="28" xfId="0" applyFill="1" applyBorder="1" applyAlignment="1">
      <alignment vertical="center"/>
    </xf>
    <xf numFmtId="0" fontId="0" fillId="5" borderId="29" xfId="0" applyFill="1" applyBorder="1" applyAlignment="1">
      <alignment vertical="center"/>
    </xf>
    <xf numFmtId="0" fontId="0" fillId="5" borderId="30" xfId="0" applyFill="1" applyBorder="1" applyAlignment="1">
      <alignment vertical="center"/>
    </xf>
    <xf numFmtId="0" fontId="0" fillId="5" borderId="37" xfId="0" applyFill="1" applyBorder="1" applyAlignment="1">
      <alignment vertical="center"/>
    </xf>
    <xf numFmtId="0" fontId="0" fillId="5" borderId="38" xfId="0" applyFill="1" applyBorder="1" applyAlignment="1">
      <alignment vertical="center"/>
    </xf>
    <xf numFmtId="0" fontId="0" fillId="5" borderId="39" xfId="0" applyFill="1" applyBorder="1" applyAlignment="1">
      <alignment vertical="center"/>
    </xf>
    <xf numFmtId="0" fontId="0" fillId="5" borderId="40" xfId="0" applyFill="1" applyBorder="1" applyAlignment="1">
      <alignment vertical="center"/>
    </xf>
    <xf numFmtId="0" fontId="0" fillId="5" borderId="41" xfId="0" applyFill="1" applyBorder="1" applyAlignment="1">
      <alignment vertical="center"/>
    </xf>
    <xf numFmtId="0" fontId="0" fillId="5" borderId="42" xfId="0" applyFill="1" applyBorder="1" applyAlignment="1">
      <alignment vertical="center"/>
    </xf>
    <xf numFmtId="0" fontId="0" fillId="4" borderId="23" xfId="0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24" xfId="0" applyFill="1" applyBorder="1" applyAlignment="1">
      <alignment vertical="center"/>
    </xf>
    <xf numFmtId="0" fontId="0" fillId="4" borderId="28" xfId="0" applyFill="1" applyBorder="1" applyAlignment="1">
      <alignment vertical="center"/>
    </xf>
    <xf numFmtId="0" fontId="0" fillId="4" borderId="29" xfId="0" applyFill="1" applyBorder="1" applyAlignment="1">
      <alignment vertical="center"/>
    </xf>
    <xf numFmtId="0" fontId="0" fillId="4" borderId="30" xfId="0" applyFill="1" applyBorder="1" applyAlignment="1">
      <alignment vertical="center"/>
    </xf>
    <xf numFmtId="0" fontId="0" fillId="4" borderId="37" xfId="0" applyFill="1" applyBorder="1" applyAlignment="1">
      <alignment vertical="center"/>
    </xf>
    <xf numFmtId="0" fontId="0" fillId="4" borderId="38" xfId="0" applyFill="1" applyBorder="1" applyAlignment="1">
      <alignment vertical="center"/>
    </xf>
    <xf numFmtId="0" fontId="0" fillId="4" borderId="39" xfId="0" applyFill="1" applyBorder="1" applyAlignment="1">
      <alignment vertical="center"/>
    </xf>
    <xf numFmtId="0" fontId="0" fillId="4" borderId="40" xfId="0" applyFill="1" applyBorder="1" applyAlignment="1">
      <alignment vertical="center"/>
    </xf>
    <xf numFmtId="0" fontId="0" fillId="4" borderId="41" xfId="0" applyFill="1" applyBorder="1" applyAlignment="1">
      <alignment vertical="center"/>
    </xf>
    <xf numFmtId="0" fontId="0" fillId="4" borderId="42" xfId="0" applyFill="1" applyBorder="1" applyAlignment="1">
      <alignment vertical="center"/>
    </xf>
    <xf numFmtId="0" fontId="0" fillId="10" borderId="23" xfId="0" applyFill="1" applyBorder="1" applyAlignment="1">
      <alignment vertical="center"/>
    </xf>
    <xf numFmtId="0" fontId="0" fillId="10" borderId="0" xfId="0" applyFill="1" applyBorder="1" applyAlignment="1">
      <alignment vertical="center"/>
    </xf>
    <xf numFmtId="0" fontId="0" fillId="10" borderId="24" xfId="0" applyFill="1" applyBorder="1" applyAlignment="1">
      <alignment vertical="center"/>
    </xf>
    <xf numFmtId="0" fontId="0" fillId="10" borderId="28" xfId="0" applyFill="1" applyBorder="1" applyAlignment="1">
      <alignment vertical="center"/>
    </xf>
    <xf numFmtId="0" fontId="0" fillId="10" borderId="29" xfId="0" applyFill="1" applyBorder="1" applyAlignment="1">
      <alignment vertical="center"/>
    </xf>
    <xf numFmtId="0" fontId="0" fillId="10" borderId="30" xfId="0" applyFill="1" applyBorder="1" applyAlignment="1">
      <alignment vertical="center"/>
    </xf>
    <xf numFmtId="0" fontId="0" fillId="10" borderId="37" xfId="0" applyFill="1" applyBorder="1" applyAlignment="1">
      <alignment vertical="center"/>
    </xf>
    <xf numFmtId="0" fontId="0" fillId="10" borderId="38" xfId="0" applyFill="1" applyBorder="1" applyAlignment="1">
      <alignment vertical="center"/>
    </xf>
    <xf numFmtId="0" fontId="0" fillId="10" borderId="39" xfId="0" applyFill="1" applyBorder="1" applyAlignment="1">
      <alignment vertical="center"/>
    </xf>
    <xf numFmtId="0" fontId="0" fillId="10" borderId="40" xfId="0" applyFill="1" applyBorder="1" applyAlignment="1">
      <alignment vertical="center"/>
    </xf>
    <xf numFmtId="0" fontId="0" fillId="10" borderId="41" xfId="0" applyFill="1" applyBorder="1" applyAlignment="1">
      <alignment vertical="center"/>
    </xf>
    <xf numFmtId="0" fontId="0" fillId="10" borderId="42" xfId="0" applyFill="1" applyBorder="1" applyAlignment="1">
      <alignment vertical="center"/>
    </xf>
    <xf numFmtId="0" fontId="0" fillId="12" borderId="23" xfId="0" applyFill="1" applyBorder="1" applyAlignment="1">
      <alignment vertical="center"/>
    </xf>
    <xf numFmtId="0" fontId="0" fillId="12" borderId="0" xfId="0" applyFill="1" applyBorder="1" applyAlignment="1">
      <alignment vertical="center"/>
    </xf>
    <xf numFmtId="0" fontId="0" fillId="12" borderId="24" xfId="0" applyFill="1" applyBorder="1" applyAlignment="1">
      <alignment vertical="center"/>
    </xf>
    <xf numFmtId="0" fontId="0" fillId="12" borderId="28" xfId="0" applyFill="1" applyBorder="1" applyAlignment="1">
      <alignment vertical="center"/>
    </xf>
    <xf numFmtId="0" fontId="0" fillId="12" borderId="29" xfId="0" applyFill="1" applyBorder="1" applyAlignment="1">
      <alignment vertical="center"/>
    </xf>
    <xf numFmtId="0" fontId="0" fillId="12" borderId="30" xfId="0" applyFill="1" applyBorder="1" applyAlignment="1">
      <alignment vertical="center"/>
    </xf>
    <xf numFmtId="0" fontId="0" fillId="12" borderId="37" xfId="0" applyFill="1" applyBorder="1" applyAlignment="1">
      <alignment vertical="center"/>
    </xf>
    <xf numFmtId="0" fontId="0" fillId="12" borderId="38" xfId="0" applyFill="1" applyBorder="1" applyAlignment="1">
      <alignment vertical="center"/>
    </xf>
    <xf numFmtId="0" fontId="0" fillId="12" borderId="39" xfId="0" applyFill="1" applyBorder="1" applyAlignment="1">
      <alignment vertical="center"/>
    </xf>
    <xf numFmtId="0" fontId="0" fillId="12" borderId="40" xfId="0" applyFill="1" applyBorder="1" applyAlignment="1">
      <alignment vertical="center"/>
    </xf>
    <xf numFmtId="0" fontId="0" fillId="12" borderId="41" xfId="0" applyFill="1" applyBorder="1" applyAlignment="1">
      <alignment vertical="center"/>
    </xf>
    <xf numFmtId="0" fontId="0" fillId="12" borderId="42" xfId="0" applyFill="1" applyBorder="1" applyAlignment="1">
      <alignment vertical="center"/>
    </xf>
    <xf numFmtId="0" fontId="8" fillId="2" borderId="1" xfId="2" applyFont="1" applyFill="1" applyBorder="1" applyAlignment="1">
      <alignment horizontal="center" vertical="center"/>
    </xf>
    <xf numFmtId="0" fontId="5" fillId="6" borderId="1" xfId="2" applyFont="1" applyFill="1" applyBorder="1" applyAlignment="1">
      <alignment horizontal="center"/>
    </xf>
    <xf numFmtId="0" fontId="5" fillId="5" borderId="1" xfId="2" applyFont="1" applyFill="1" applyBorder="1" applyAlignment="1">
      <alignment horizontal="center"/>
    </xf>
    <xf numFmtId="0" fontId="1" fillId="4" borderId="1" xfId="2" applyFont="1" applyFill="1" applyBorder="1" applyAlignment="1">
      <alignment horizontal="center"/>
    </xf>
    <xf numFmtId="0" fontId="6" fillId="0" borderId="1" xfId="2" applyFont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2" fillId="0" borderId="0" xfId="2" applyFont="1" applyAlignment="1">
      <alignment horizontal="left" vertical="center" wrapText="1"/>
    </xf>
    <xf numFmtId="0" fontId="9" fillId="0" borderId="1" xfId="2" applyFont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2" fillId="6" borderId="21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2" fillId="6" borderId="19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14" fillId="6" borderId="1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2" fillId="9" borderId="21" xfId="0" applyFont="1" applyFill="1" applyBorder="1" applyAlignment="1">
      <alignment horizontal="center" vertical="center"/>
    </xf>
    <xf numFmtId="0" fontId="12" fillId="9" borderId="17" xfId="0" applyFont="1" applyFill="1" applyBorder="1" applyAlignment="1">
      <alignment horizontal="center" vertical="center"/>
    </xf>
    <xf numFmtId="0" fontId="12" fillId="9" borderId="19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4" fillId="9" borderId="15" xfId="0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4" fillId="5" borderId="15" xfId="0" applyFont="1" applyFill="1" applyBorder="1" applyAlignment="1">
      <alignment horizontal="center" vertical="center"/>
    </xf>
    <xf numFmtId="0" fontId="14" fillId="5" borderId="16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11" xfId="0" applyFont="1" applyFill="1" applyBorder="1" applyAlignment="1">
      <alignment horizontal="center" vertical="center"/>
    </xf>
    <xf numFmtId="0" fontId="12" fillId="10" borderId="21" xfId="0" applyFont="1" applyFill="1" applyBorder="1" applyAlignment="1">
      <alignment horizontal="center" vertical="center"/>
    </xf>
    <xf numFmtId="0" fontId="12" fillId="10" borderId="17" xfId="0" applyFont="1" applyFill="1" applyBorder="1" applyAlignment="1">
      <alignment horizontal="center" vertical="center"/>
    </xf>
    <xf numFmtId="0" fontId="12" fillId="10" borderId="19" xfId="0" applyFont="1" applyFill="1" applyBorder="1" applyAlignment="1">
      <alignment horizontal="center" vertical="center"/>
    </xf>
    <xf numFmtId="0" fontId="12" fillId="10" borderId="9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center" vertical="center"/>
    </xf>
    <xf numFmtId="0" fontId="3" fillId="8" borderId="26" xfId="0" applyFont="1" applyFill="1" applyBorder="1" applyAlignment="1">
      <alignment horizontal="center" vertical="center"/>
    </xf>
    <xf numFmtId="0" fontId="14" fillId="10" borderId="15" xfId="0" applyFont="1" applyFill="1" applyBorder="1" applyAlignment="1">
      <alignment horizontal="center" vertical="center"/>
    </xf>
    <xf numFmtId="0" fontId="14" fillId="10" borderId="16" xfId="0" applyFont="1" applyFill="1" applyBorder="1" applyAlignment="1">
      <alignment horizontal="center" vertical="center"/>
    </xf>
    <xf numFmtId="0" fontId="14" fillId="10" borderId="5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/>
    </xf>
    <xf numFmtId="0" fontId="12" fillId="12" borderId="21" xfId="0" applyFont="1" applyFill="1" applyBorder="1" applyAlignment="1">
      <alignment horizontal="center" vertical="center"/>
    </xf>
    <xf numFmtId="0" fontId="12" fillId="12" borderId="17" xfId="0" applyFont="1" applyFill="1" applyBorder="1" applyAlignment="1">
      <alignment horizontal="center" vertical="center"/>
    </xf>
    <xf numFmtId="0" fontId="12" fillId="12" borderId="19" xfId="0" applyFont="1" applyFill="1" applyBorder="1" applyAlignment="1">
      <alignment horizontal="center" vertical="center"/>
    </xf>
    <xf numFmtId="0" fontId="12" fillId="12" borderId="9" xfId="0" applyFont="1" applyFill="1" applyBorder="1" applyAlignment="1">
      <alignment horizontal="center" vertical="center"/>
    </xf>
    <xf numFmtId="0" fontId="14" fillId="11" borderId="15" xfId="0" applyFont="1" applyFill="1" applyBorder="1" applyAlignment="1">
      <alignment horizontal="center" vertical="center"/>
    </xf>
    <xf numFmtId="0" fontId="14" fillId="11" borderId="16" xfId="0" applyFont="1" applyFill="1" applyBorder="1" applyAlignment="1">
      <alignment horizontal="center" vertical="center"/>
    </xf>
    <xf numFmtId="0" fontId="14" fillId="11" borderId="5" xfId="0" applyFont="1" applyFill="1" applyBorder="1" applyAlignment="1">
      <alignment horizontal="center" vertical="center"/>
    </xf>
    <xf numFmtId="0" fontId="14" fillId="11" borderId="11" xfId="0" applyFont="1" applyFill="1" applyBorder="1" applyAlignment="1">
      <alignment horizontal="center" vertical="center"/>
    </xf>
  </cellXfs>
  <cellStyles count="3">
    <cellStyle name="Normální" xfId="0" builtinId="0"/>
    <cellStyle name="normální 2 2" xfId="2"/>
    <cellStyle name="Normální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35</xdr:row>
      <xdr:rowOff>38100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70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16</xdr:col>
      <xdr:colOff>304800</xdr:colOff>
      <xdr:row>71</xdr:row>
      <xdr:rowOff>38100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0"/>
          <a:ext cx="10058400" cy="6705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tabSelected="1" topLeftCell="A6" workbookViewId="0">
      <selection activeCell="J27" sqref="J27"/>
    </sheetView>
  </sheetViews>
  <sheetFormatPr defaultColWidth="29.7109375" defaultRowHeight="15" x14ac:dyDescent="0.25"/>
  <cols>
    <col min="1" max="1" width="29.7109375" style="2" customWidth="1"/>
    <col min="2" max="2" width="18.140625" style="2" customWidth="1"/>
    <col min="3" max="3" width="15.140625" style="2" customWidth="1"/>
    <col min="4" max="255" width="9.140625" style="1" customWidth="1"/>
    <col min="256" max="16384" width="29.7109375" style="1"/>
  </cols>
  <sheetData>
    <row r="1" spans="1:17" ht="21" x14ac:dyDescent="0.35">
      <c r="A1" s="26" t="s">
        <v>56</v>
      </c>
      <c r="B1" s="25"/>
      <c r="C1" s="25"/>
      <c r="D1" s="24"/>
    </row>
    <row r="3" spans="1:17" ht="15.75" x14ac:dyDescent="0.25">
      <c r="A3" s="5" t="s">
        <v>23</v>
      </c>
      <c r="B3" s="23" t="s">
        <v>54</v>
      </c>
      <c r="C3" s="9"/>
      <c r="D3" s="8"/>
    </row>
    <row r="4" spans="1:17" ht="5.25" customHeight="1" x14ac:dyDescent="0.25">
      <c r="A4" s="5"/>
      <c r="B4" s="23"/>
      <c r="C4" s="9"/>
      <c r="D4" s="8"/>
    </row>
    <row r="5" spans="1:17" ht="15.75" x14ac:dyDescent="0.25">
      <c r="A5" s="5" t="s">
        <v>22</v>
      </c>
      <c r="B5" s="23" t="s">
        <v>55</v>
      </c>
      <c r="C5" s="9"/>
      <c r="D5" s="8"/>
    </row>
    <row r="6" spans="1:17" ht="5.25" customHeight="1" x14ac:dyDescent="0.25">
      <c r="A6" s="5"/>
      <c r="B6" s="9"/>
      <c r="C6" s="9"/>
      <c r="D6" s="8"/>
    </row>
    <row r="7" spans="1:17" ht="18.75" x14ac:dyDescent="0.25">
      <c r="A7" s="5" t="s">
        <v>21</v>
      </c>
      <c r="B7" s="22"/>
      <c r="C7" s="21"/>
      <c r="D7" s="8"/>
    </row>
    <row r="8" spans="1:17" ht="5.25" customHeight="1" x14ac:dyDescent="0.25">
      <c r="A8" s="5"/>
      <c r="B8" s="9"/>
      <c r="C8" s="9"/>
      <c r="D8" s="8"/>
    </row>
    <row r="9" spans="1:17" x14ac:dyDescent="0.25">
      <c r="A9" s="140" t="s">
        <v>20</v>
      </c>
      <c r="B9" s="143">
        <v>8</v>
      </c>
      <c r="C9" s="141" t="s">
        <v>57</v>
      </c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8"/>
      <c r="P9" s="18"/>
      <c r="Q9" s="18"/>
    </row>
    <row r="10" spans="1:17" x14ac:dyDescent="0.25">
      <c r="A10" s="140"/>
      <c r="B10" s="143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8"/>
      <c r="P10" s="18"/>
      <c r="Q10" s="18"/>
    </row>
    <row r="11" spans="1:17" ht="18.75" x14ac:dyDescent="0.25">
      <c r="A11" s="20" t="s">
        <v>19</v>
      </c>
      <c r="B11" s="19">
        <v>10</v>
      </c>
      <c r="C11" s="141" t="s">
        <v>58</v>
      </c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8"/>
      <c r="P11" s="18"/>
      <c r="Q11" s="18"/>
    </row>
    <row r="12" spans="1:17" ht="23.25" customHeight="1" x14ac:dyDescent="0.3">
      <c r="A12" s="5" t="s">
        <v>21</v>
      </c>
      <c r="B12" s="40">
        <v>134</v>
      </c>
      <c r="C12" s="9"/>
      <c r="D12" s="8"/>
    </row>
    <row r="13" spans="1:17" ht="15.75" x14ac:dyDescent="0.25">
      <c r="A13" s="5" t="s">
        <v>18</v>
      </c>
      <c r="B13" s="142" t="s">
        <v>17</v>
      </c>
      <c r="C13" s="142"/>
      <c r="D13" s="17" t="s">
        <v>16</v>
      </c>
    </row>
    <row r="14" spans="1:17" x14ac:dyDescent="0.25">
      <c r="A14" s="5"/>
      <c r="B14" s="135" t="s">
        <v>15</v>
      </c>
      <c r="C14" s="135"/>
      <c r="D14" s="13">
        <v>13</v>
      </c>
    </row>
    <row r="15" spans="1:17" x14ac:dyDescent="0.25">
      <c r="A15" s="5"/>
      <c r="B15" s="136" t="s">
        <v>14</v>
      </c>
      <c r="C15" s="136"/>
      <c r="D15" s="13">
        <v>18</v>
      </c>
    </row>
    <row r="16" spans="1:17" x14ac:dyDescent="0.25">
      <c r="A16" s="5"/>
      <c r="B16" s="16" t="s">
        <v>13</v>
      </c>
      <c r="C16" s="15" t="s">
        <v>12</v>
      </c>
      <c r="D16" s="14">
        <v>20</v>
      </c>
    </row>
    <row r="17" spans="1:4" x14ac:dyDescent="0.25">
      <c r="A17" s="5"/>
      <c r="B17" s="137" t="s">
        <v>11</v>
      </c>
      <c r="C17" s="137"/>
      <c r="D17" s="13">
        <v>5</v>
      </c>
    </row>
    <row r="18" spans="1:4" ht="15.6" customHeight="1" x14ac:dyDescent="0.25">
      <c r="A18" s="5"/>
      <c r="B18" s="139" t="s">
        <v>53</v>
      </c>
      <c r="C18" s="139"/>
      <c r="D18" s="138">
        <v>8</v>
      </c>
    </row>
    <row r="19" spans="1:4" x14ac:dyDescent="0.25">
      <c r="A19" s="5"/>
      <c r="B19" s="139"/>
      <c r="C19" s="139"/>
      <c r="D19" s="138"/>
    </row>
    <row r="20" spans="1:4" ht="18.75" x14ac:dyDescent="0.25">
      <c r="A20" s="5"/>
      <c r="B20" s="134" t="s">
        <v>10</v>
      </c>
      <c r="C20" s="134"/>
      <c r="D20" s="12">
        <f>SUM(D14:D18)</f>
        <v>64</v>
      </c>
    </row>
    <row r="21" spans="1:4" ht="15.75" x14ac:dyDescent="0.25">
      <c r="A21" s="5"/>
      <c r="B21" s="11"/>
      <c r="C21" s="11"/>
      <c r="D21" s="10"/>
    </row>
    <row r="22" spans="1:4" ht="15.75" x14ac:dyDescent="0.25">
      <c r="A22" s="5" t="s">
        <v>9</v>
      </c>
      <c r="B22" s="9" t="s">
        <v>52</v>
      </c>
      <c r="C22" s="9"/>
      <c r="D22" s="8"/>
    </row>
    <row r="23" spans="1:4" ht="9.75" customHeight="1" x14ac:dyDescent="0.25">
      <c r="A23" s="5"/>
      <c r="B23" s="9"/>
      <c r="C23" s="9"/>
      <c r="D23" s="8"/>
    </row>
    <row r="24" spans="1:4" ht="15.75" x14ac:dyDescent="0.25">
      <c r="A24" s="5" t="s">
        <v>8</v>
      </c>
      <c r="B24" s="9" t="s">
        <v>135</v>
      </c>
      <c r="C24" s="9"/>
      <c r="D24" s="8"/>
    </row>
    <row r="25" spans="1:4" ht="9" customHeight="1" x14ac:dyDescent="0.25">
      <c r="A25" s="5"/>
    </row>
    <row r="26" spans="1:4" x14ac:dyDescent="0.25">
      <c r="A26" s="5" t="s">
        <v>7</v>
      </c>
      <c r="B26" s="7" t="s">
        <v>59</v>
      </c>
    </row>
    <row r="27" spans="1:4" x14ac:dyDescent="0.25">
      <c r="A27" s="5" t="s">
        <v>6</v>
      </c>
      <c r="B27" s="7" t="s">
        <v>60</v>
      </c>
      <c r="C27" s="4"/>
    </row>
    <row r="28" spans="1:4" x14ac:dyDescent="0.25">
      <c r="A28" s="5" t="s">
        <v>5</v>
      </c>
      <c r="B28" s="4" t="s">
        <v>61</v>
      </c>
      <c r="C28" s="4"/>
    </row>
    <row r="29" spans="1:4" x14ac:dyDescent="0.25">
      <c r="A29" s="5" t="s">
        <v>4</v>
      </c>
      <c r="B29" s="4" t="s">
        <v>62</v>
      </c>
      <c r="C29" s="4"/>
    </row>
    <row r="30" spans="1:4" s="2" customFormat="1" x14ac:dyDescent="0.25">
      <c r="A30" s="5" t="s">
        <v>3</v>
      </c>
      <c r="B30" s="6" t="s">
        <v>62</v>
      </c>
    </row>
    <row r="32" spans="1:4" s="2" customFormat="1" x14ac:dyDescent="0.25">
      <c r="A32" s="5" t="s">
        <v>2</v>
      </c>
      <c r="B32" s="4" t="s">
        <v>63</v>
      </c>
    </row>
    <row r="33" spans="1:2" s="2" customFormat="1" x14ac:dyDescent="0.25">
      <c r="A33" s="5" t="s">
        <v>1</v>
      </c>
      <c r="B33" s="4" t="s">
        <v>59</v>
      </c>
    </row>
    <row r="34" spans="1:2" s="2" customFormat="1" x14ac:dyDescent="0.25">
      <c r="A34" s="5" t="s">
        <v>0</v>
      </c>
      <c r="B34" s="4" t="s">
        <v>64</v>
      </c>
    </row>
    <row r="35" spans="1:2" s="2" customFormat="1" x14ac:dyDescent="0.25">
      <c r="A35" s="3"/>
      <c r="B35" s="3"/>
    </row>
  </sheetData>
  <mergeCells count="11">
    <mergeCell ref="A9:A10"/>
    <mergeCell ref="C9:N10"/>
    <mergeCell ref="C11:N11"/>
    <mergeCell ref="B13:C13"/>
    <mergeCell ref="B9:B10"/>
    <mergeCell ref="B20:C20"/>
    <mergeCell ref="B14:C14"/>
    <mergeCell ref="B15:C15"/>
    <mergeCell ref="B17:C17"/>
    <mergeCell ref="D18:D19"/>
    <mergeCell ref="B18:C19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"/>
  <sheetViews>
    <sheetView workbookViewId="0">
      <selection activeCell="U21" sqref="U21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83" t="s">
        <v>81</v>
      </c>
      <c r="B1" s="184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thickBot="1" x14ac:dyDescent="0.3">
      <c r="A2" s="185"/>
      <c r="B2" s="186"/>
      <c r="C2" s="149" t="str">
        <f>B3</f>
        <v>STŘÍTĚŽ A</v>
      </c>
      <c r="D2" s="175"/>
      <c r="E2" s="176"/>
      <c r="F2" s="149" t="str">
        <f>B5</f>
        <v>PALKOVICE A</v>
      </c>
      <c r="G2" s="175"/>
      <c r="H2" s="176"/>
      <c r="I2" s="149" t="str">
        <f>B7</f>
        <v>METYLOVICE B</v>
      </c>
      <c r="J2" s="175"/>
      <c r="K2" s="176"/>
      <c r="L2" s="149" t="str">
        <f>B9</f>
        <v>VALMEZ B</v>
      </c>
      <c r="M2" s="175"/>
      <c r="N2" s="176"/>
      <c r="O2" s="149" t="str">
        <f>B11</f>
        <v>4. ZŠ</v>
      </c>
      <c r="P2" s="175"/>
      <c r="Q2" s="176"/>
      <c r="R2" s="178"/>
      <c r="S2" s="175"/>
      <c r="T2" s="175"/>
      <c r="U2" s="175"/>
      <c r="V2" s="175"/>
      <c r="W2" s="176"/>
    </row>
    <row r="3" spans="1:23" x14ac:dyDescent="0.25">
      <c r="A3" s="148" t="s">
        <v>35</v>
      </c>
      <c r="B3" s="150" t="s">
        <v>82</v>
      </c>
      <c r="C3" s="74"/>
      <c r="D3" s="75"/>
      <c r="E3" s="76"/>
      <c r="F3" s="37">
        <v>4</v>
      </c>
      <c r="G3" s="36" t="s">
        <v>31</v>
      </c>
      <c r="H3" s="35">
        <v>13</v>
      </c>
      <c r="I3" s="37">
        <v>5</v>
      </c>
      <c r="J3" s="36" t="s">
        <v>31</v>
      </c>
      <c r="K3" s="35">
        <v>4</v>
      </c>
      <c r="L3" s="37">
        <v>7</v>
      </c>
      <c r="M3" s="36" t="s">
        <v>31</v>
      </c>
      <c r="N3" s="35">
        <v>8</v>
      </c>
      <c r="O3" s="37">
        <v>0</v>
      </c>
      <c r="P3" s="36" t="s">
        <v>31</v>
      </c>
      <c r="Q3" s="35">
        <v>8</v>
      </c>
      <c r="R3" s="152">
        <f>SUM(IF(C3&gt;E3,1,0),IF(F3&gt;H3,1,0),IF(I3&gt;K3,1,0),IF(L3&gt;N3,1,0),IF(O3&gt;Q3,1,0),IF(C4&gt;E4,1,0),IF(F4&gt;H4,1,0),IF(I4&gt;K4,1,0),IF(L4&gt;N4,1,0),IF(O4&gt;Q4,1,0))</f>
        <v>1</v>
      </c>
      <c r="S3" s="179">
        <v>5</v>
      </c>
      <c r="T3" s="156">
        <f>C3+F3+I3+L3+O3+F4+I4+L4+O4+C4</f>
        <v>16</v>
      </c>
      <c r="U3" s="156" t="s">
        <v>31</v>
      </c>
      <c r="V3" s="156">
        <f>H3+K3+N3+Q3+H4+K4+N4+Q4+E3+E4</f>
        <v>33</v>
      </c>
      <c r="W3" s="158">
        <f t="shared" ref="W3:W11" si="0">T3/V3</f>
        <v>0.48484848484848486</v>
      </c>
    </row>
    <row r="4" spans="1:23" ht="15.75" thickBot="1" x14ac:dyDescent="0.3">
      <c r="A4" s="166"/>
      <c r="B4" s="167"/>
      <c r="C4" s="77"/>
      <c r="D4" s="78"/>
      <c r="E4" s="79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47"/>
      <c r="P4" s="48" t="s">
        <v>31</v>
      </c>
      <c r="Q4" s="49"/>
      <c r="R4" s="152"/>
      <c r="S4" s="179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83</v>
      </c>
      <c r="C5" s="50">
        <f>H3</f>
        <v>13</v>
      </c>
      <c r="D5" s="51" t="s">
        <v>31</v>
      </c>
      <c r="E5" s="52">
        <f>F3</f>
        <v>4</v>
      </c>
      <c r="F5" s="80"/>
      <c r="G5" s="81"/>
      <c r="H5" s="82"/>
      <c r="I5" s="56">
        <v>2</v>
      </c>
      <c r="J5" s="57" t="s">
        <v>31</v>
      </c>
      <c r="K5" s="58">
        <v>11</v>
      </c>
      <c r="L5" s="56">
        <v>13</v>
      </c>
      <c r="M5" s="57" t="s">
        <v>31</v>
      </c>
      <c r="N5" s="58">
        <v>8</v>
      </c>
      <c r="O5" s="56">
        <v>2</v>
      </c>
      <c r="P5" s="57" t="s">
        <v>31</v>
      </c>
      <c r="Q5" s="58">
        <v>7</v>
      </c>
      <c r="R5" s="162">
        <f t="shared" ref="R5" si="1">SUM(IF(C5&gt;E5,1,0),IF(F5&gt;H5,1,0),IF(I5&gt;K5,1,0),IF(L5&gt;N5,1,0),IF(O5&gt;Q5,1,0),IF(C6&gt;E6,1,0),IF(F6&gt;H6,1,0),IF(I6&gt;K6,1,0),IF(L6&gt;N6,1,0),IF(O6&gt;Q6,1,0))</f>
        <v>2</v>
      </c>
      <c r="S5" s="181">
        <v>3</v>
      </c>
      <c r="T5" s="144">
        <f t="shared" ref="T5" si="2">C5+F5+I5+L5+O5+F6+I6+L6+O6+C6</f>
        <v>30</v>
      </c>
      <c r="U5" s="144" t="s">
        <v>31</v>
      </c>
      <c r="V5" s="144">
        <f t="shared" ref="V5" si="3">H5+K5+N5+Q5+H6+K6+N6+Q6+E5+E6</f>
        <v>30</v>
      </c>
      <c r="W5" s="146">
        <f t="shared" si="0"/>
        <v>1</v>
      </c>
    </row>
    <row r="6" spans="1:23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77"/>
      <c r="G6" s="78"/>
      <c r="H6" s="79"/>
      <c r="I6" s="47"/>
      <c r="J6" s="48" t="s">
        <v>31</v>
      </c>
      <c r="K6" s="49"/>
      <c r="L6" s="47"/>
      <c r="M6" s="48" t="s">
        <v>31</v>
      </c>
      <c r="N6" s="49"/>
      <c r="O6" s="47"/>
      <c r="P6" s="48" t="s">
        <v>31</v>
      </c>
      <c r="Q6" s="49"/>
      <c r="R6" s="163"/>
      <c r="S6" s="182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84</v>
      </c>
      <c r="C7" s="50">
        <f>K3</f>
        <v>4</v>
      </c>
      <c r="D7" s="51" t="s">
        <v>31</v>
      </c>
      <c r="E7" s="52">
        <f>I3</f>
        <v>5</v>
      </c>
      <c r="F7" s="50">
        <f>K5</f>
        <v>11</v>
      </c>
      <c r="G7" s="51" t="s">
        <v>31</v>
      </c>
      <c r="H7" s="52">
        <f>I5</f>
        <v>2</v>
      </c>
      <c r="I7" s="80"/>
      <c r="J7" s="81"/>
      <c r="K7" s="82"/>
      <c r="L7" s="56">
        <v>6</v>
      </c>
      <c r="M7" s="57" t="s">
        <v>31</v>
      </c>
      <c r="N7" s="58">
        <v>5</v>
      </c>
      <c r="O7" s="56">
        <v>4</v>
      </c>
      <c r="P7" s="57" t="s">
        <v>31</v>
      </c>
      <c r="Q7" s="58">
        <v>2</v>
      </c>
      <c r="R7" s="162">
        <f t="shared" ref="R7" si="4">SUM(IF(C7&gt;E7,1,0),IF(F7&gt;H7,1,0),IF(I7&gt;K7,1,0),IF(L7&gt;N7,1,0),IF(O7&gt;Q7,1,0),IF(C8&gt;E8,1,0),IF(F8&gt;H8,1,0),IF(I8&gt;K8,1,0),IF(L8&gt;N8,1,0),IF(O8&gt;Q8,1,0))</f>
        <v>3</v>
      </c>
      <c r="S7" s="181">
        <v>2</v>
      </c>
      <c r="T7" s="144">
        <f t="shared" ref="T7" si="5">C7+F7+I7+L7+O7+F8+I8+L8+O8+C8</f>
        <v>25</v>
      </c>
      <c r="U7" s="144" t="s">
        <v>31</v>
      </c>
      <c r="V7" s="144">
        <f t="shared" ref="V7" si="6">H7+K7+N7+Q7+H8+K8+N8+Q8+E7+E8</f>
        <v>14</v>
      </c>
      <c r="W7" s="146">
        <f t="shared" si="0"/>
        <v>1.7857142857142858</v>
      </c>
    </row>
    <row r="8" spans="1:23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77"/>
      <c r="J8" s="78"/>
      <c r="K8" s="79"/>
      <c r="L8" s="47"/>
      <c r="M8" s="48" t="s">
        <v>31</v>
      </c>
      <c r="N8" s="49"/>
      <c r="O8" s="47"/>
      <c r="P8" s="48" t="s">
        <v>31</v>
      </c>
      <c r="Q8" s="49"/>
      <c r="R8" s="163"/>
      <c r="S8" s="182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41</v>
      </c>
      <c r="C9" s="50">
        <f>N3</f>
        <v>8</v>
      </c>
      <c r="D9" s="51" t="s">
        <v>31</v>
      </c>
      <c r="E9" s="52">
        <f>L3</f>
        <v>7</v>
      </c>
      <c r="F9" s="50">
        <f>N5</f>
        <v>8</v>
      </c>
      <c r="G9" s="51" t="s">
        <v>31</v>
      </c>
      <c r="H9" s="52">
        <f>L5</f>
        <v>13</v>
      </c>
      <c r="I9" s="50">
        <f>N7</f>
        <v>5</v>
      </c>
      <c r="J9" s="51" t="s">
        <v>31</v>
      </c>
      <c r="K9" s="52">
        <f>L7</f>
        <v>6</v>
      </c>
      <c r="L9" s="80"/>
      <c r="M9" s="81"/>
      <c r="N9" s="82"/>
      <c r="O9" s="56">
        <v>0</v>
      </c>
      <c r="P9" s="57" t="s">
        <v>31</v>
      </c>
      <c r="Q9" s="58">
        <v>6</v>
      </c>
      <c r="R9" s="162">
        <f t="shared" ref="R9" si="7">SUM(IF(C9&gt;E9,1,0),IF(F9&gt;H9,1,0),IF(I9&gt;K9,1,0),IF(L9&gt;N9,1,0),IF(O9&gt;Q9,1,0),IF(C10&gt;E10,1,0),IF(F10&gt;H10,1,0),IF(I10&gt;K10,1,0),IF(L10&gt;N10,1,0),IF(O10&gt;Q10,1,0))</f>
        <v>1</v>
      </c>
      <c r="S9" s="181">
        <v>4</v>
      </c>
      <c r="T9" s="144">
        <f t="shared" ref="T9" si="8">C9+F9+I9+L9+O9+F10+I10+L10+O10+C10</f>
        <v>21</v>
      </c>
      <c r="U9" s="144" t="s">
        <v>31</v>
      </c>
      <c r="V9" s="144">
        <f t="shared" ref="V9" si="9">H9+K9+N9+Q9+H10+K10+N10+Q10+E9+E10</f>
        <v>32</v>
      </c>
      <c r="W9" s="146">
        <f t="shared" si="0"/>
        <v>0.65625</v>
      </c>
    </row>
    <row r="10" spans="1:23" ht="15.75" thickBot="1" x14ac:dyDescent="0.3">
      <c r="A10" s="160"/>
      <c r="B10" s="161"/>
      <c r="C10" s="59">
        <f>N4</f>
        <v>0</v>
      </c>
      <c r="D10" s="60" t="s">
        <v>31</v>
      </c>
      <c r="E10" s="61">
        <f>L4</f>
        <v>0</v>
      </c>
      <c r="F10" s="59">
        <f>N6</f>
        <v>0</v>
      </c>
      <c r="G10" s="60" t="s">
        <v>31</v>
      </c>
      <c r="H10" s="61">
        <f>L6</f>
        <v>0</v>
      </c>
      <c r="I10" s="59">
        <f>N8</f>
        <v>0</v>
      </c>
      <c r="J10" s="60" t="s">
        <v>31</v>
      </c>
      <c r="K10" s="61">
        <f>L8</f>
        <v>0</v>
      </c>
      <c r="L10" s="77"/>
      <c r="M10" s="78"/>
      <c r="N10" s="79"/>
      <c r="O10" s="47"/>
      <c r="P10" s="48" t="s">
        <v>31</v>
      </c>
      <c r="Q10" s="49"/>
      <c r="R10" s="163"/>
      <c r="S10" s="182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85</v>
      </c>
      <c r="C11" s="50">
        <f>Q3</f>
        <v>8</v>
      </c>
      <c r="D11" s="51" t="s">
        <v>31</v>
      </c>
      <c r="E11" s="52">
        <f>O3</f>
        <v>0</v>
      </c>
      <c r="F11" s="50">
        <f>Q5</f>
        <v>7</v>
      </c>
      <c r="G11" s="51" t="s">
        <v>31</v>
      </c>
      <c r="H11" s="52">
        <f>O5</f>
        <v>2</v>
      </c>
      <c r="I11" s="50">
        <f>Q7</f>
        <v>2</v>
      </c>
      <c r="J11" s="51" t="s">
        <v>31</v>
      </c>
      <c r="K11" s="52">
        <f>O7</f>
        <v>4</v>
      </c>
      <c r="L11" s="50">
        <f>Q9</f>
        <v>6</v>
      </c>
      <c r="M11" s="51" t="s">
        <v>31</v>
      </c>
      <c r="N11" s="52">
        <f>O9</f>
        <v>0</v>
      </c>
      <c r="O11" s="80"/>
      <c r="P11" s="81"/>
      <c r="Q11" s="82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3</v>
      </c>
      <c r="S11" s="179">
        <v>1</v>
      </c>
      <c r="T11" s="156">
        <f t="shared" ref="T11" si="11">C11+F11+I11+L11+O11+F12+I12+L12+O12+C12</f>
        <v>23</v>
      </c>
      <c r="U11" s="156" t="s">
        <v>31</v>
      </c>
      <c r="V11" s="156">
        <f t="shared" ref="V11" si="12">H11+K11+N11+Q11+H12+K12+N12+Q12+E11+E12</f>
        <v>6</v>
      </c>
      <c r="W11" s="158">
        <f t="shared" si="0"/>
        <v>3.8333333333333335</v>
      </c>
    </row>
    <row r="12" spans="1:23" ht="15.75" thickBot="1" x14ac:dyDescent="0.3">
      <c r="A12" s="149"/>
      <c r="B12" s="151"/>
      <c r="C12" s="33">
        <f>Q4</f>
        <v>0</v>
      </c>
      <c r="D12" s="32" t="s">
        <v>31</v>
      </c>
      <c r="E12" s="31">
        <f>O4</f>
        <v>0</v>
      </c>
      <c r="F12" s="33">
        <f>Q6</f>
        <v>0</v>
      </c>
      <c r="G12" s="32" t="s">
        <v>31</v>
      </c>
      <c r="H12" s="31">
        <f>O6</f>
        <v>0</v>
      </c>
      <c r="I12" s="33">
        <f>Q8</f>
        <v>0</v>
      </c>
      <c r="J12" s="32" t="s">
        <v>31</v>
      </c>
      <c r="K12" s="31">
        <f>O8</f>
        <v>0</v>
      </c>
      <c r="L12" s="67">
        <f>Q10</f>
        <v>0</v>
      </c>
      <c r="M12" s="32" t="s">
        <v>31</v>
      </c>
      <c r="N12" s="68">
        <f>O10</f>
        <v>0</v>
      </c>
      <c r="O12" s="83"/>
      <c r="P12" s="84"/>
      <c r="Q12" s="85"/>
      <c r="R12" s="153"/>
      <c r="S12" s="180"/>
      <c r="T12" s="157"/>
      <c r="U12" s="157"/>
      <c r="V12" s="157"/>
      <c r="W12" s="159"/>
    </row>
    <row r="13" spans="1:23" s="73" customFormat="1" ht="21" customHeight="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O1:Q1"/>
    <mergeCell ref="R1:R2"/>
    <mergeCell ref="S1:S2"/>
    <mergeCell ref="T1:W2"/>
    <mergeCell ref="O2:Q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activeCell="E20" sqref="E20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83" t="s">
        <v>86</v>
      </c>
      <c r="B1" s="184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thickBot="1" x14ac:dyDescent="0.3">
      <c r="A2" s="185"/>
      <c r="B2" s="186"/>
      <c r="C2" s="149" t="str">
        <f>B3</f>
        <v>PALKOVICE C</v>
      </c>
      <c r="D2" s="175"/>
      <c r="E2" s="176"/>
      <c r="F2" s="149" t="str">
        <f>B5</f>
        <v>RAŠKOVICE A</v>
      </c>
      <c r="G2" s="175"/>
      <c r="H2" s="176"/>
      <c r="I2" s="149" t="str">
        <f>B7</f>
        <v>6. ZŠ</v>
      </c>
      <c r="J2" s="175"/>
      <c r="K2" s="176"/>
      <c r="L2" s="149" t="str">
        <f>B9</f>
        <v>STŘÍTĚŽ B</v>
      </c>
      <c r="M2" s="175"/>
      <c r="N2" s="176"/>
      <c r="O2" s="149" t="str">
        <f>B11</f>
        <v>KOZLOVICE A</v>
      </c>
      <c r="P2" s="175"/>
      <c r="Q2" s="176"/>
      <c r="R2" s="178"/>
      <c r="S2" s="175"/>
      <c r="T2" s="175"/>
      <c r="U2" s="175"/>
      <c r="V2" s="175"/>
      <c r="W2" s="176"/>
    </row>
    <row r="3" spans="1:23" x14ac:dyDescent="0.25">
      <c r="A3" s="148" t="s">
        <v>35</v>
      </c>
      <c r="B3" s="150" t="s">
        <v>87</v>
      </c>
      <c r="C3" s="74"/>
      <c r="D3" s="75"/>
      <c r="E3" s="76"/>
      <c r="F3" s="37">
        <v>3</v>
      </c>
      <c r="G3" s="36" t="s">
        <v>31</v>
      </c>
      <c r="H3" s="35">
        <v>11</v>
      </c>
      <c r="I3" s="37">
        <v>10</v>
      </c>
      <c r="J3" s="36" t="s">
        <v>31</v>
      </c>
      <c r="K3" s="35">
        <v>7</v>
      </c>
      <c r="L3" s="37">
        <v>4</v>
      </c>
      <c r="M3" s="36" t="s">
        <v>31</v>
      </c>
      <c r="N3" s="35">
        <v>13</v>
      </c>
      <c r="O3" s="37">
        <v>7</v>
      </c>
      <c r="P3" s="36" t="s">
        <v>31</v>
      </c>
      <c r="Q3" s="35">
        <v>11</v>
      </c>
      <c r="R3" s="152">
        <f>SUM(IF(C3&gt;E3,1,0),IF(F3&gt;H3,1,0),IF(I3&gt;K3,1,0),IF(L3&gt;N3,1,0),IF(O3&gt;Q3,1,0),IF(C4&gt;E4,1,0),IF(F4&gt;H4,1,0),IF(I4&gt;K4,1,0),IF(L4&gt;N4,1,0),IF(O4&gt;Q4,1,0))</f>
        <v>1</v>
      </c>
      <c r="S3" s="179">
        <v>4</v>
      </c>
      <c r="T3" s="156">
        <f>C3+F3+I3+L3+O3+F4+I4+L4+O4+C4</f>
        <v>24</v>
      </c>
      <c r="U3" s="156" t="s">
        <v>31</v>
      </c>
      <c r="V3" s="156">
        <f>H3+K3+N3+Q3+H4+K4+N4+Q4+E3+E4</f>
        <v>42</v>
      </c>
      <c r="W3" s="158">
        <f t="shared" ref="W3:W11" si="0">T3/V3</f>
        <v>0.5714285714285714</v>
      </c>
    </row>
    <row r="4" spans="1:23" ht="15.75" thickBot="1" x14ac:dyDescent="0.3">
      <c r="A4" s="166"/>
      <c r="B4" s="167"/>
      <c r="C4" s="77"/>
      <c r="D4" s="78"/>
      <c r="E4" s="79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47"/>
      <c r="P4" s="48" t="s">
        <v>31</v>
      </c>
      <c r="Q4" s="49"/>
      <c r="R4" s="152"/>
      <c r="S4" s="179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42</v>
      </c>
      <c r="C5" s="50">
        <f>H3</f>
        <v>11</v>
      </c>
      <c r="D5" s="51" t="s">
        <v>31</v>
      </c>
      <c r="E5" s="52">
        <f>F3</f>
        <v>3</v>
      </c>
      <c r="F5" s="80"/>
      <c r="G5" s="81"/>
      <c r="H5" s="82"/>
      <c r="I5" s="56">
        <v>19</v>
      </c>
      <c r="J5" s="57" t="s">
        <v>31</v>
      </c>
      <c r="K5" s="58">
        <v>4</v>
      </c>
      <c r="L5" s="56">
        <v>6</v>
      </c>
      <c r="M5" s="57" t="s">
        <v>31</v>
      </c>
      <c r="N5" s="58">
        <v>5</v>
      </c>
      <c r="O5" s="56">
        <v>12</v>
      </c>
      <c r="P5" s="57" t="s">
        <v>31</v>
      </c>
      <c r="Q5" s="58">
        <v>1</v>
      </c>
      <c r="R5" s="162">
        <f t="shared" ref="R5" si="1">SUM(IF(C5&gt;E5,1,0),IF(F5&gt;H5,1,0),IF(I5&gt;K5,1,0),IF(L5&gt;N5,1,0),IF(O5&gt;Q5,1,0),IF(C6&gt;E6,1,0),IF(F6&gt;H6,1,0),IF(I6&gt;K6,1,0),IF(L6&gt;N6,1,0),IF(O6&gt;Q6,1,0))</f>
        <v>4</v>
      </c>
      <c r="S5" s="181">
        <v>1</v>
      </c>
      <c r="T5" s="144">
        <f t="shared" ref="T5" si="2">C5+F5+I5+L5+O5+F6+I6+L6+O6+C6</f>
        <v>48</v>
      </c>
      <c r="U5" s="144" t="s">
        <v>31</v>
      </c>
      <c r="V5" s="144">
        <f t="shared" ref="V5" si="3">H5+K5+N5+Q5+H6+K6+N6+Q6+E5+E6</f>
        <v>13</v>
      </c>
      <c r="W5" s="146">
        <f t="shared" si="0"/>
        <v>3.6923076923076925</v>
      </c>
    </row>
    <row r="6" spans="1:23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77"/>
      <c r="G6" s="78"/>
      <c r="H6" s="79"/>
      <c r="I6" s="47"/>
      <c r="J6" s="48" t="s">
        <v>31</v>
      </c>
      <c r="K6" s="49"/>
      <c r="L6" s="47"/>
      <c r="M6" s="48" t="s">
        <v>31</v>
      </c>
      <c r="N6" s="49"/>
      <c r="O6" s="47"/>
      <c r="P6" s="48" t="s">
        <v>31</v>
      </c>
      <c r="Q6" s="49"/>
      <c r="R6" s="163"/>
      <c r="S6" s="182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88</v>
      </c>
      <c r="C7" s="50">
        <f>K3</f>
        <v>7</v>
      </c>
      <c r="D7" s="51" t="s">
        <v>31</v>
      </c>
      <c r="E7" s="52">
        <f>I3</f>
        <v>10</v>
      </c>
      <c r="F7" s="50">
        <f>K5</f>
        <v>4</v>
      </c>
      <c r="G7" s="51" t="s">
        <v>31</v>
      </c>
      <c r="H7" s="52">
        <f>I5</f>
        <v>19</v>
      </c>
      <c r="I7" s="80"/>
      <c r="J7" s="81"/>
      <c r="K7" s="82"/>
      <c r="L7" s="56">
        <v>1</v>
      </c>
      <c r="M7" s="57" t="s">
        <v>31</v>
      </c>
      <c r="N7" s="58">
        <v>20</v>
      </c>
      <c r="O7" s="56">
        <v>7</v>
      </c>
      <c r="P7" s="57" t="s">
        <v>31</v>
      </c>
      <c r="Q7" s="58">
        <v>11</v>
      </c>
      <c r="R7" s="162">
        <f t="shared" ref="R7" si="4">SUM(IF(C7&gt;E7,1,0),IF(F7&gt;H7,1,0),IF(I7&gt;K7,1,0),IF(L7&gt;N7,1,0),IF(O7&gt;Q7,1,0),IF(C8&gt;E8,1,0),IF(F8&gt;H8,1,0),IF(I8&gt;K8,1,0),IF(L8&gt;N8,1,0),IF(O8&gt;Q8,1,0))</f>
        <v>0</v>
      </c>
      <c r="S7" s="181">
        <v>5</v>
      </c>
      <c r="T7" s="144">
        <f t="shared" ref="T7" si="5">C7+F7+I7+L7+O7+F8+I8+L8+O8+C8</f>
        <v>19</v>
      </c>
      <c r="U7" s="144" t="s">
        <v>31</v>
      </c>
      <c r="V7" s="144">
        <f t="shared" ref="V7" si="6">H7+K7+N7+Q7+H8+K8+N8+Q8+E7+E8</f>
        <v>60</v>
      </c>
      <c r="W7" s="146">
        <f t="shared" si="0"/>
        <v>0.31666666666666665</v>
      </c>
    </row>
    <row r="8" spans="1:23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77"/>
      <c r="J8" s="78"/>
      <c r="K8" s="79"/>
      <c r="L8" s="47"/>
      <c r="M8" s="48" t="s">
        <v>31</v>
      </c>
      <c r="N8" s="49"/>
      <c r="O8" s="47"/>
      <c r="P8" s="48" t="s">
        <v>31</v>
      </c>
      <c r="Q8" s="49"/>
      <c r="R8" s="163"/>
      <c r="S8" s="182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89</v>
      </c>
      <c r="C9" s="50">
        <f>N3</f>
        <v>13</v>
      </c>
      <c r="D9" s="51" t="s">
        <v>31</v>
      </c>
      <c r="E9" s="52">
        <f>L3</f>
        <v>4</v>
      </c>
      <c r="F9" s="50">
        <f>N5</f>
        <v>5</v>
      </c>
      <c r="G9" s="51" t="s">
        <v>31</v>
      </c>
      <c r="H9" s="52">
        <f>L5</f>
        <v>6</v>
      </c>
      <c r="I9" s="50">
        <f>N7</f>
        <v>20</v>
      </c>
      <c r="J9" s="51" t="s">
        <v>31</v>
      </c>
      <c r="K9" s="52">
        <f>L7</f>
        <v>1</v>
      </c>
      <c r="L9" s="80"/>
      <c r="M9" s="81"/>
      <c r="N9" s="82"/>
      <c r="O9" s="56">
        <v>10</v>
      </c>
      <c r="P9" s="57" t="s">
        <v>31</v>
      </c>
      <c r="Q9" s="58">
        <v>7</v>
      </c>
      <c r="R9" s="162">
        <f t="shared" ref="R9" si="7">SUM(IF(C9&gt;E9,1,0),IF(F9&gt;H9,1,0),IF(I9&gt;K9,1,0),IF(L9&gt;N9,1,0),IF(O9&gt;Q9,1,0),IF(C10&gt;E10,1,0),IF(F10&gt;H10,1,0),IF(I10&gt;K10,1,0),IF(L10&gt;N10,1,0),IF(O10&gt;Q10,1,0))</f>
        <v>3</v>
      </c>
      <c r="S9" s="181">
        <v>2</v>
      </c>
      <c r="T9" s="144">
        <f t="shared" ref="T9" si="8">C9+F9+I9+L9+O9+F10+I10+L10+O10+C10</f>
        <v>48</v>
      </c>
      <c r="U9" s="144" t="s">
        <v>31</v>
      </c>
      <c r="V9" s="144">
        <f t="shared" ref="V9" si="9">H9+K9+N9+Q9+H10+K10+N10+Q10+E9+E10</f>
        <v>18</v>
      </c>
      <c r="W9" s="146">
        <f t="shared" si="0"/>
        <v>2.6666666666666665</v>
      </c>
    </row>
    <row r="10" spans="1:23" ht="15.75" thickBot="1" x14ac:dyDescent="0.3">
      <c r="A10" s="160"/>
      <c r="B10" s="161"/>
      <c r="C10" s="59">
        <f>N4</f>
        <v>0</v>
      </c>
      <c r="D10" s="60" t="s">
        <v>31</v>
      </c>
      <c r="E10" s="61">
        <f>L4</f>
        <v>0</v>
      </c>
      <c r="F10" s="59">
        <f>N6</f>
        <v>0</v>
      </c>
      <c r="G10" s="60" t="s">
        <v>31</v>
      </c>
      <c r="H10" s="61">
        <f>L6</f>
        <v>0</v>
      </c>
      <c r="I10" s="59">
        <f>N8</f>
        <v>0</v>
      </c>
      <c r="J10" s="60" t="s">
        <v>31</v>
      </c>
      <c r="K10" s="61">
        <f>L8</f>
        <v>0</v>
      </c>
      <c r="L10" s="77"/>
      <c r="M10" s="78"/>
      <c r="N10" s="79"/>
      <c r="O10" s="47"/>
      <c r="P10" s="48" t="s">
        <v>31</v>
      </c>
      <c r="Q10" s="49"/>
      <c r="R10" s="163"/>
      <c r="S10" s="182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90</v>
      </c>
      <c r="C11" s="50">
        <f>Q3</f>
        <v>11</v>
      </c>
      <c r="D11" s="51" t="s">
        <v>31</v>
      </c>
      <c r="E11" s="52">
        <f>O3</f>
        <v>7</v>
      </c>
      <c r="F11" s="50">
        <f>Q5</f>
        <v>1</v>
      </c>
      <c r="G11" s="51" t="s">
        <v>31</v>
      </c>
      <c r="H11" s="52">
        <f>O5</f>
        <v>12</v>
      </c>
      <c r="I11" s="50">
        <f>Q7</f>
        <v>11</v>
      </c>
      <c r="J11" s="51" t="s">
        <v>31</v>
      </c>
      <c r="K11" s="52">
        <f>O7</f>
        <v>7</v>
      </c>
      <c r="L11" s="50">
        <f>Q9</f>
        <v>7</v>
      </c>
      <c r="M11" s="51" t="s">
        <v>31</v>
      </c>
      <c r="N11" s="52">
        <f>O9</f>
        <v>10</v>
      </c>
      <c r="O11" s="80"/>
      <c r="P11" s="81"/>
      <c r="Q11" s="82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2</v>
      </c>
      <c r="S11" s="179">
        <v>3</v>
      </c>
      <c r="T11" s="156">
        <f t="shared" ref="T11" si="11">C11+F11+I11+L11+O11+F12+I12+L12+O12+C12</f>
        <v>30</v>
      </c>
      <c r="U11" s="156" t="s">
        <v>31</v>
      </c>
      <c r="V11" s="156">
        <f t="shared" ref="V11" si="12">H11+K11+N11+Q11+H12+K12+N12+Q12+E11+E12</f>
        <v>36</v>
      </c>
      <c r="W11" s="158">
        <f t="shared" si="0"/>
        <v>0.83333333333333337</v>
      </c>
    </row>
    <row r="12" spans="1:23" ht="15.75" thickBot="1" x14ac:dyDescent="0.3">
      <c r="A12" s="149"/>
      <c r="B12" s="151"/>
      <c r="C12" s="33">
        <f>Q4</f>
        <v>0</v>
      </c>
      <c r="D12" s="32" t="s">
        <v>31</v>
      </c>
      <c r="E12" s="31">
        <f>O4</f>
        <v>0</v>
      </c>
      <c r="F12" s="33">
        <f>Q6</f>
        <v>0</v>
      </c>
      <c r="G12" s="32" t="s">
        <v>31</v>
      </c>
      <c r="H12" s="31">
        <f>O6</f>
        <v>0</v>
      </c>
      <c r="I12" s="33">
        <f>Q8</f>
        <v>0</v>
      </c>
      <c r="J12" s="32" t="s">
        <v>31</v>
      </c>
      <c r="K12" s="31">
        <f>O8</f>
        <v>0</v>
      </c>
      <c r="L12" s="67">
        <f>Q10</f>
        <v>0</v>
      </c>
      <c r="M12" s="32" t="s">
        <v>31</v>
      </c>
      <c r="N12" s="68">
        <f>O10</f>
        <v>0</v>
      </c>
      <c r="O12" s="83"/>
      <c r="P12" s="84"/>
      <c r="Q12" s="85"/>
      <c r="R12" s="153"/>
      <c r="S12" s="180"/>
      <c r="T12" s="157"/>
      <c r="U12" s="157"/>
      <c r="V12" s="157"/>
      <c r="W12" s="159"/>
    </row>
    <row r="13" spans="1:23" s="73" customFormat="1" ht="21" customHeight="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T1:W2"/>
    <mergeCell ref="O1:Q1"/>
    <mergeCell ref="R1:R2"/>
    <mergeCell ref="S1:S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O2:Q2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workbookViewId="0">
      <selection sqref="A1:XFD1048576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191" t="s">
        <v>91</v>
      </c>
      <c r="B1" s="192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193"/>
      <c r="B2" s="194"/>
      <c r="C2" s="149" t="str">
        <f>B3</f>
        <v>STŘÍTĚŽ C</v>
      </c>
      <c r="D2" s="175"/>
      <c r="E2" s="176"/>
      <c r="F2" s="149" t="str">
        <f>B5</f>
        <v>PALKOVICE D</v>
      </c>
      <c r="G2" s="175"/>
      <c r="H2" s="176"/>
      <c r="I2" s="149" t="str">
        <f>B7</f>
        <v>RAŠKOVICE B</v>
      </c>
      <c r="J2" s="175"/>
      <c r="K2" s="176"/>
      <c r="L2" s="149" t="str">
        <f>B9</f>
        <v>KOZLOVICE B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92</v>
      </c>
      <c r="C3" s="86"/>
      <c r="D3" s="87"/>
      <c r="E3" s="88"/>
      <c r="F3" s="37">
        <v>14</v>
      </c>
      <c r="G3" s="36" t="s">
        <v>31</v>
      </c>
      <c r="H3" s="35">
        <v>5</v>
      </c>
      <c r="I3" s="37">
        <v>11</v>
      </c>
      <c r="J3" s="36" t="s">
        <v>31</v>
      </c>
      <c r="K3" s="35">
        <v>7</v>
      </c>
      <c r="L3" s="37">
        <v>11</v>
      </c>
      <c r="M3" s="36" t="s">
        <v>31</v>
      </c>
      <c r="N3" s="35">
        <v>3</v>
      </c>
      <c r="O3" s="152">
        <f>SUM(IF(C3&gt;E3,1,0),IF(F3&gt;H3,1,0),IF(I3&gt;K3,1,0),IF(L3&gt;N3,1,0),IF(C4&gt;E4,1,0),IF(F4&gt;H4,1,0),IF(I4&gt;K4,1,0),IF(L4&gt;N4,1,0))</f>
        <v>3</v>
      </c>
      <c r="P3" s="187">
        <v>1</v>
      </c>
      <c r="Q3" s="156">
        <f>C3+F3+I3+L3+F4+I4+L4+C4</f>
        <v>36</v>
      </c>
      <c r="R3" s="156" t="s">
        <v>31</v>
      </c>
      <c r="S3" s="156">
        <f>H3+K3+N3+H4+K4+N4+E3+E4</f>
        <v>15</v>
      </c>
      <c r="T3" s="158">
        <f t="shared" ref="T3:T9" si="0">Q3/S3</f>
        <v>2.4</v>
      </c>
    </row>
    <row r="4" spans="1:20" ht="15.75" thickBot="1" x14ac:dyDescent="0.3">
      <c r="A4" s="166"/>
      <c r="B4" s="167"/>
      <c r="C4" s="89"/>
      <c r="D4" s="90"/>
      <c r="E4" s="91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152"/>
      <c r="P4" s="187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93</v>
      </c>
      <c r="C5" s="50">
        <f>H3</f>
        <v>5</v>
      </c>
      <c r="D5" s="51" t="s">
        <v>31</v>
      </c>
      <c r="E5" s="52">
        <f>F3</f>
        <v>14</v>
      </c>
      <c r="F5" s="92"/>
      <c r="G5" s="93"/>
      <c r="H5" s="94"/>
      <c r="I5" s="56">
        <v>6</v>
      </c>
      <c r="J5" s="57" t="s">
        <v>31</v>
      </c>
      <c r="K5" s="58">
        <v>5</v>
      </c>
      <c r="L5" s="56">
        <v>11</v>
      </c>
      <c r="M5" s="57" t="s">
        <v>31</v>
      </c>
      <c r="N5" s="58">
        <v>7</v>
      </c>
      <c r="O5" s="162">
        <f t="shared" ref="O5" si="1">SUM(IF(C5&gt;E5,1,0),IF(F5&gt;H5,1,0),IF(I5&gt;K5,1,0),IF(L5&gt;N5,1,0),IF(C6&gt;E6,1,0),IF(F6&gt;H6,1,0),IF(I6&gt;K6,1,0),IF(L6&gt;N6,1,0))</f>
        <v>2</v>
      </c>
      <c r="P5" s="189">
        <v>2</v>
      </c>
      <c r="Q5" s="144">
        <f t="shared" ref="Q5" si="2">C5+F5+I5+L5+F6+I6+L6+C6</f>
        <v>22</v>
      </c>
      <c r="R5" s="144" t="s">
        <v>31</v>
      </c>
      <c r="S5" s="144">
        <f t="shared" ref="S5" si="3">H5+K5+N5+H6+K6+N6+E5+E6</f>
        <v>26</v>
      </c>
      <c r="T5" s="146">
        <f t="shared" si="0"/>
        <v>0.84615384615384615</v>
      </c>
    </row>
    <row r="6" spans="1:20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89"/>
      <c r="G6" s="90"/>
      <c r="H6" s="91"/>
      <c r="I6" s="47"/>
      <c r="J6" s="48" t="s">
        <v>31</v>
      </c>
      <c r="K6" s="49"/>
      <c r="L6" s="47"/>
      <c r="M6" s="48" t="s">
        <v>31</v>
      </c>
      <c r="N6" s="49"/>
      <c r="O6" s="163"/>
      <c r="P6" s="190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45</v>
      </c>
      <c r="C7" s="62">
        <f>K3</f>
        <v>7</v>
      </c>
      <c r="D7" s="38" t="s">
        <v>31</v>
      </c>
      <c r="E7" s="63">
        <f>I3</f>
        <v>11</v>
      </c>
      <c r="F7" s="62">
        <f>K5</f>
        <v>5</v>
      </c>
      <c r="G7" s="38" t="s">
        <v>31</v>
      </c>
      <c r="H7" s="63">
        <f>I5</f>
        <v>6</v>
      </c>
      <c r="I7" s="92"/>
      <c r="J7" s="93"/>
      <c r="K7" s="94"/>
      <c r="L7" s="37">
        <v>2</v>
      </c>
      <c r="M7" s="36" t="s">
        <v>31</v>
      </c>
      <c r="N7" s="35">
        <v>8</v>
      </c>
      <c r="O7" s="162">
        <f t="shared" ref="O7" si="4">SUM(IF(C7&gt;E7,1,0),IF(F7&gt;H7,1,0),IF(I7&gt;K7,1,0),IF(L7&gt;N7,1,0),IF(C8&gt;E8,1,0),IF(F8&gt;H8,1,0),IF(I8&gt;K8,1,0),IF(L8&gt;N8,1,0))</f>
        <v>0</v>
      </c>
      <c r="P7" s="189">
        <v>4</v>
      </c>
      <c r="Q7" s="144">
        <f t="shared" ref="Q7" si="5">C7+F7+I7+L7+F8+I8+L8+C8</f>
        <v>14</v>
      </c>
      <c r="R7" s="144" t="s">
        <v>31</v>
      </c>
      <c r="S7" s="144">
        <f t="shared" ref="S7" si="6">H7+K7+N7+H8+K8+N8+E7+E8</f>
        <v>25</v>
      </c>
      <c r="T7" s="146">
        <f t="shared" si="0"/>
        <v>0.56000000000000005</v>
      </c>
    </row>
    <row r="8" spans="1:20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89"/>
      <c r="J8" s="90"/>
      <c r="K8" s="91"/>
      <c r="L8" s="47"/>
      <c r="M8" s="34" t="s">
        <v>31</v>
      </c>
      <c r="N8" s="49"/>
      <c r="O8" s="163"/>
      <c r="P8" s="190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94</v>
      </c>
      <c r="C9" s="50">
        <f>N3</f>
        <v>3</v>
      </c>
      <c r="D9" s="51" t="s">
        <v>31</v>
      </c>
      <c r="E9" s="52">
        <f>L3</f>
        <v>11</v>
      </c>
      <c r="F9" s="50">
        <f>N5</f>
        <v>7</v>
      </c>
      <c r="G9" s="51" t="s">
        <v>31</v>
      </c>
      <c r="H9" s="52">
        <f>L5</f>
        <v>11</v>
      </c>
      <c r="I9" s="50">
        <f>N7</f>
        <v>8</v>
      </c>
      <c r="J9" s="51" t="s">
        <v>31</v>
      </c>
      <c r="K9" s="52">
        <f>L7</f>
        <v>2</v>
      </c>
      <c r="L9" s="92"/>
      <c r="M9" s="93"/>
      <c r="N9" s="94"/>
      <c r="O9" s="152">
        <f t="shared" ref="O9" si="7">SUM(IF(C9&gt;E9,1,0),IF(F9&gt;H9,1,0),IF(I9&gt;K9,1,0),IF(L9&gt;N9,1,0),IF(C10&gt;E10,1,0),IF(F10&gt;H10,1,0),IF(I10&gt;K10,1,0),IF(L10&gt;N10,1,0))</f>
        <v>1</v>
      </c>
      <c r="P9" s="187">
        <v>3</v>
      </c>
      <c r="Q9" s="156">
        <f t="shared" ref="Q9" si="8">C9+F9+I9+L9+F10+I10+L10+C10</f>
        <v>18</v>
      </c>
      <c r="R9" s="156" t="s">
        <v>31</v>
      </c>
      <c r="S9" s="156">
        <f t="shared" ref="S9" si="9">H9+K9+N9+H10+K10+N10+E9+E10</f>
        <v>24</v>
      </c>
      <c r="T9" s="158">
        <f t="shared" si="0"/>
        <v>0.75</v>
      </c>
    </row>
    <row r="10" spans="1:20" ht="15.75" thickBot="1" x14ac:dyDescent="0.3">
      <c r="A10" s="149"/>
      <c r="B10" s="151"/>
      <c r="C10" s="33">
        <f>N4</f>
        <v>0</v>
      </c>
      <c r="D10" s="32" t="s">
        <v>31</v>
      </c>
      <c r="E10" s="31">
        <f>L4</f>
        <v>0</v>
      </c>
      <c r="F10" s="33">
        <f>N6</f>
        <v>0</v>
      </c>
      <c r="G10" s="32" t="s">
        <v>31</v>
      </c>
      <c r="H10" s="31">
        <f>L6</f>
        <v>0</v>
      </c>
      <c r="I10" s="33">
        <f>N8</f>
        <v>0</v>
      </c>
      <c r="J10" s="32" t="s">
        <v>31</v>
      </c>
      <c r="K10" s="31">
        <f>L8</f>
        <v>0</v>
      </c>
      <c r="L10" s="95"/>
      <c r="M10" s="96"/>
      <c r="N10" s="97"/>
      <c r="O10" s="153"/>
      <c r="P10" s="188"/>
      <c r="Q10" s="157"/>
      <c r="R10" s="157"/>
      <c r="S10" s="157"/>
      <c r="T10" s="159"/>
    </row>
  </sheetData>
  <mergeCells count="44">
    <mergeCell ref="O1:O2"/>
    <mergeCell ref="P1:P2"/>
    <mergeCell ref="Q1:T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workbookViewId="0">
      <selection activeCell="C14" sqref="C14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191" t="s">
        <v>95</v>
      </c>
      <c r="B1" s="192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193"/>
      <c r="B2" s="194"/>
      <c r="C2" s="149" t="str">
        <f>B3</f>
        <v>BAŠKA A</v>
      </c>
      <c r="D2" s="175"/>
      <c r="E2" s="176"/>
      <c r="F2" s="149" t="str">
        <f>B5</f>
        <v>METYLOVICE A</v>
      </c>
      <c r="G2" s="175"/>
      <c r="H2" s="176"/>
      <c r="I2" s="149" t="str">
        <f>B7</f>
        <v>VALMEZ A</v>
      </c>
      <c r="J2" s="175"/>
      <c r="K2" s="176"/>
      <c r="L2" s="149" t="str">
        <f>B9</f>
        <v>SEDLIŠTĚ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70</v>
      </c>
      <c r="C3" s="86"/>
      <c r="D3" s="87"/>
      <c r="E3" s="88"/>
      <c r="F3" s="37">
        <v>7</v>
      </c>
      <c r="G3" s="36" t="s">
        <v>31</v>
      </c>
      <c r="H3" s="35">
        <v>12</v>
      </c>
      <c r="I3" s="37">
        <v>1</v>
      </c>
      <c r="J3" s="36" t="s">
        <v>31</v>
      </c>
      <c r="K3" s="35">
        <v>9</v>
      </c>
      <c r="L3" s="37">
        <v>1</v>
      </c>
      <c r="M3" s="36" t="s">
        <v>31</v>
      </c>
      <c r="N3" s="35">
        <v>4</v>
      </c>
      <c r="O3" s="152">
        <f>SUM(IF(C3&gt;E3,1,0),IF(F3&gt;H3,1,0),IF(I3&gt;K3,1,0),IF(L3&gt;N3,1,0),IF(C4&gt;E4,1,0),IF(F4&gt;H4,1,0),IF(I4&gt;K4,1,0),IF(L4&gt;N4,1,0))</f>
        <v>0</v>
      </c>
      <c r="P3" s="187">
        <v>4</v>
      </c>
      <c r="Q3" s="156">
        <f>C3+F3+I3+L3+F4+I4+L4+C4</f>
        <v>9</v>
      </c>
      <c r="R3" s="156" t="s">
        <v>31</v>
      </c>
      <c r="S3" s="156">
        <f>H3+K3+N3+H4+K4+N4+E3+E4</f>
        <v>25</v>
      </c>
      <c r="T3" s="158">
        <f t="shared" ref="T3:T9" si="0">Q3/S3</f>
        <v>0.36</v>
      </c>
    </row>
    <row r="4" spans="1:20" ht="15.75" thickBot="1" x14ac:dyDescent="0.3">
      <c r="A4" s="166"/>
      <c r="B4" s="167"/>
      <c r="C4" s="89"/>
      <c r="D4" s="90"/>
      <c r="E4" s="91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152"/>
      <c r="P4" s="187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96</v>
      </c>
      <c r="C5" s="50">
        <f>H3</f>
        <v>12</v>
      </c>
      <c r="D5" s="51" t="s">
        <v>31</v>
      </c>
      <c r="E5" s="52">
        <f>F3</f>
        <v>7</v>
      </c>
      <c r="F5" s="92"/>
      <c r="G5" s="93"/>
      <c r="H5" s="94"/>
      <c r="I5" s="56">
        <v>7</v>
      </c>
      <c r="J5" s="57" t="s">
        <v>31</v>
      </c>
      <c r="K5" s="58">
        <v>8</v>
      </c>
      <c r="L5" s="56">
        <v>6</v>
      </c>
      <c r="M5" s="57" t="s">
        <v>31</v>
      </c>
      <c r="N5" s="58">
        <v>3</v>
      </c>
      <c r="O5" s="162">
        <f t="shared" ref="O5" si="1">SUM(IF(C5&gt;E5,1,0),IF(F5&gt;H5,1,0),IF(I5&gt;K5,1,0),IF(L5&gt;N5,1,0),IF(C6&gt;E6,1,0),IF(F6&gt;H6,1,0),IF(I6&gt;K6,1,0),IF(L6&gt;N6,1,0))</f>
        <v>2</v>
      </c>
      <c r="P5" s="189">
        <v>2</v>
      </c>
      <c r="Q5" s="144">
        <f t="shared" ref="Q5" si="2">C5+F5+I5+L5+F6+I6+L6+C6</f>
        <v>25</v>
      </c>
      <c r="R5" s="144" t="s">
        <v>31</v>
      </c>
      <c r="S5" s="144">
        <f t="shared" ref="S5" si="3">H5+K5+N5+H6+K6+N6+E5+E6</f>
        <v>18</v>
      </c>
      <c r="T5" s="146">
        <f t="shared" si="0"/>
        <v>1.3888888888888888</v>
      </c>
    </row>
    <row r="6" spans="1:20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89"/>
      <c r="G6" s="90"/>
      <c r="H6" s="91"/>
      <c r="I6" s="47"/>
      <c r="J6" s="48" t="s">
        <v>31</v>
      </c>
      <c r="K6" s="49"/>
      <c r="L6" s="47"/>
      <c r="M6" s="48" t="s">
        <v>31</v>
      </c>
      <c r="N6" s="49"/>
      <c r="O6" s="163"/>
      <c r="P6" s="190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40</v>
      </c>
      <c r="C7" s="62">
        <f>K3</f>
        <v>9</v>
      </c>
      <c r="D7" s="38" t="s">
        <v>31</v>
      </c>
      <c r="E7" s="63">
        <f>I3</f>
        <v>1</v>
      </c>
      <c r="F7" s="62">
        <f>K5</f>
        <v>8</v>
      </c>
      <c r="G7" s="38" t="s">
        <v>31</v>
      </c>
      <c r="H7" s="63">
        <f>I5</f>
        <v>7</v>
      </c>
      <c r="I7" s="92"/>
      <c r="J7" s="93"/>
      <c r="K7" s="94"/>
      <c r="L7" s="37">
        <v>5</v>
      </c>
      <c r="M7" s="36" t="s">
        <v>31</v>
      </c>
      <c r="N7" s="35">
        <v>2</v>
      </c>
      <c r="O7" s="162">
        <f t="shared" ref="O7" si="4">SUM(IF(C7&gt;E7,1,0),IF(F7&gt;H7,1,0),IF(I7&gt;K7,1,0),IF(L7&gt;N7,1,0),IF(C8&gt;E8,1,0),IF(F8&gt;H8,1,0),IF(I8&gt;K8,1,0),IF(L8&gt;N8,1,0))</f>
        <v>3</v>
      </c>
      <c r="P7" s="189">
        <v>1</v>
      </c>
      <c r="Q7" s="144">
        <f t="shared" ref="Q7" si="5">C7+F7+I7+L7+F8+I8+L8+C8</f>
        <v>22</v>
      </c>
      <c r="R7" s="144" t="s">
        <v>31</v>
      </c>
      <c r="S7" s="144">
        <f t="shared" ref="S7" si="6">H7+K7+N7+H8+K8+N8+E7+E8</f>
        <v>10</v>
      </c>
      <c r="T7" s="146">
        <f t="shared" si="0"/>
        <v>2.2000000000000002</v>
      </c>
    </row>
    <row r="8" spans="1:20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89"/>
      <c r="J8" s="90"/>
      <c r="K8" s="91"/>
      <c r="L8" s="47"/>
      <c r="M8" s="34" t="s">
        <v>31</v>
      </c>
      <c r="N8" s="49"/>
      <c r="O8" s="163"/>
      <c r="P8" s="190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97</v>
      </c>
      <c r="C9" s="50">
        <f>N3</f>
        <v>4</v>
      </c>
      <c r="D9" s="51" t="s">
        <v>31</v>
      </c>
      <c r="E9" s="52">
        <f>L3</f>
        <v>1</v>
      </c>
      <c r="F9" s="50">
        <f>N5</f>
        <v>3</v>
      </c>
      <c r="G9" s="51" t="s">
        <v>31</v>
      </c>
      <c r="H9" s="52">
        <f>L5</f>
        <v>6</v>
      </c>
      <c r="I9" s="50">
        <f>N7</f>
        <v>2</v>
      </c>
      <c r="J9" s="51" t="s">
        <v>31</v>
      </c>
      <c r="K9" s="52">
        <f>L7</f>
        <v>5</v>
      </c>
      <c r="L9" s="92"/>
      <c r="M9" s="93"/>
      <c r="N9" s="94"/>
      <c r="O9" s="152">
        <f t="shared" ref="O9" si="7">SUM(IF(C9&gt;E9,1,0),IF(F9&gt;H9,1,0),IF(I9&gt;K9,1,0),IF(L9&gt;N9,1,0),IF(C10&gt;E10,1,0),IF(F10&gt;H10,1,0),IF(I10&gt;K10,1,0),IF(L10&gt;N10,1,0))</f>
        <v>1</v>
      </c>
      <c r="P9" s="187">
        <v>3</v>
      </c>
      <c r="Q9" s="156">
        <f t="shared" ref="Q9" si="8">C9+F9+I9+L9+F10+I10+L10+C10</f>
        <v>9</v>
      </c>
      <c r="R9" s="156" t="s">
        <v>31</v>
      </c>
      <c r="S9" s="156">
        <f t="shared" ref="S9" si="9">H9+K9+N9+H10+K10+N10+E9+E10</f>
        <v>12</v>
      </c>
      <c r="T9" s="158">
        <f t="shared" si="0"/>
        <v>0.75</v>
      </c>
    </row>
    <row r="10" spans="1:20" ht="15.75" thickBot="1" x14ac:dyDescent="0.3">
      <c r="A10" s="149"/>
      <c r="B10" s="151"/>
      <c r="C10" s="33">
        <f>N4</f>
        <v>0</v>
      </c>
      <c r="D10" s="32" t="s">
        <v>31</v>
      </c>
      <c r="E10" s="31">
        <f>L4</f>
        <v>0</v>
      </c>
      <c r="F10" s="33">
        <f>N6</f>
        <v>0</v>
      </c>
      <c r="G10" s="32" t="s">
        <v>31</v>
      </c>
      <c r="H10" s="31">
        <f>L6</f>
        <v>0</v>
      </c>
      <c r="I10" s="33">
        <f>N8</f>
        <v>0</v>
      </c>
      <c r="J10" s="32" t="s">
        <v>31</v>
      </c>
      <c r="K10" s="31">
        <f>L8</f>
        <v>0</v>
      </c>
      <c r="L10" s="95"/>
      <c r="M10" s="96"/>
      <c r="N10" s="97"/>
      <c r="O10" s="153"/>
      <c r="P10" s="188"/>
      <c r="Q10" s="157"/>
      <c r="R10" s="157"/>
      <c r="S10" s="157"/>
      <c r="T10" s="159"/>
    </row>
  </sheetData>
  <mergeCells count="44">
    <mergeCell ref="O1:O2"/>
    <mergeCell ref="P1:P2"/>
    <mergeCell ref="Q1:T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sqref="A1:XFD1048576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83" t="s">
        <v>81</v>
      </c>
      <c r="B1" s="184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thickBot="1" x14ac:dyDescent="0.3">
      <c r="A2" s="185"/>
      <c r="B2" s="186"/>
      <c r="C2" s="149" t="str">
        <f>B3</f>
        <v>4. ZŠ</v>
      </c>
      <c r="D2" s="175"/>
      <c r="E2" s="176"/>
      <c r="F2" s="149" t="str">
        <f>B5</f>
        <v>STŘÍTĚŽ C</v>
      </c>
      <c r="G2" s="175"/>
      <c r="H2" s="176"/>
      <c r="I2" s="149" t="str">
        <f>B7</f>
        <v>VALENZ A</v>
      </c>
      <c r="J2" s="175"/>
      <c r="K2" s="176"/>
      <c r="L2" s="149" t="str">
        <f>B9</f>
        <v>RAŠKOVICE A</v>
      </c>
      <c r="M2" s="175"/>
      <c r="N2" s="176"/>
      <c r="O2" s="149" t="str">
        <f>B11</f>
        <v>STŘÍTĚŽB</v>
      </c>
      <c r="P2" s="175"/>
      <c r="Q2" s="176"/>
      <c r="R2" s="178"/>
      <c r="S2" s="175"/>
      <c r="T2" s="175"/>
      <c r="U2" s="175"/>
      <c r="V2" s="175"/>
      <c r="W2" s="176"/>
    </row>
    <row r="3" spans="1:23" x14ac:dyDescent="0.25">
      <c r="A3" s="148" t="s">
        <v>35</v>
      </c>
      <c r="B3" s="150" t="s">
        <v>85</v>
      </c>
      <c r="C3" s="74"/>
      <c r="D3" s="75"/>
      <c r="E3" s="76"/>
      <c r="F3" s="37"/>
      <c r="G3" s="36"/>
      <c r="H3" s="35"/>
      <c r="I3" s="37"/>
      <c r="J3" s="36"/>
      <c r="K3" s="35"/>
      <c r="L3" s="37"/>
      <c r="M3" s="36"/>
      <c r="N3" s="35"/>
      <c r="O3" s="37"/>
      <c r="P3" s="36"/>
      <c r="Q3" s="35"/>
      <c r="R3" s="152">
        <f>SUM(IF(C3&gt;E3,1,0),IF(F3&gt;H3,1,0),IF(I3&gt;K3,1,0),IF(L3&gt;N3,1,0),IF(O3&gt;Q3,1,0),IF(C4&gt;E4,1,0),IF(F4&gt;H4,1,0),IF(I4&gt;K4,1,0),IF(L4&gt;N4,1,0),IF(O4&gt;Q4,1,0))</f>
        <v>3</v>
      </c>
      <c r="S3" s="179">
        <v>1</v>
      </c>
      <c r="T3" s="156">
        <f>C3+F3+I3+L3+O3+F4+I4+L4+O4+C4</f>
        <v>24</v>
      </c>
      <c r="U3" s="156" t="s">
        <v>31</v>
      </c>
      <c r="V3" s="156">
        <f>H3+K3+N3+Q3+H4+K4+N4+Q4+E3+E4</f>
        <v>13</v>
      </c>
      <c r="W3" s="158">
        <f t="shared" ref="W3:W11" si="0">T3/V3</f>
        <v>1.8461538461538463</v>
      </c>
    </row>
    <row r="4" spans="1:23" ht="15.75" thickBot="1" x14ac:dyDescent="0.3">
      <c r="A4" s="166"/>
      <c r="B4" s="167"/>
      <c r="C4" s="77"/>
      <c r="D4" s="78"/>
      <c r="E4" s="79"/>
      <c r="F4" s="47">
        <v>8</v>
      </c>
      <c r="G4" s="48" t="s">
        <v>31</v>
      </c>
      <c r="H4" s="49">
        <v>4</v>
      </c>
      <c r="I4" s="47">
        <v>3</v>
      </c>
      <c r="J4" s="48" t="s">
        <v>31</v>
      </c>
      <c r="K4" s="49">
        <v>4</v>
      </c>
      <c r="L4" s="47">
        <v>6</v>
      </c>
      <c r="M4" s="48" t="s">
        <v>31</v>
      </c>
      <c r="N4" s="49">
        <v>1</v>
      </c>
      <c r="O4" s="47">
        <v>7</v>
      </c>
      <c r="P4" s="48" t="s">
        <v>31</v>
      </c>
      <c r="Q4" s="49">
        <v>4</v>
      </c>
      <c r="R4" s="152"/>
      <c r="S4" s="179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92</v>
      </c>
      <c r="C5" s="50">
        <f>H3</f>
        <v>0</v>
      </c>
      <c r="D5" s="51" t="s">
        <v>31</v>
      </c>
      <c r="E5" s="52">
        <f>F3</f>
        <v>0</v>
      </c>
      <c r="F5" s="80"/>
      <c r="G5" s="81"/>
      <c r="H5" s="82"/>
      <c r="I5" s="56"/>
      <c r="J5" s="57"/>
      <c r="K5" s="58"/>
      <c r="L5" s="56"/>
      <c r="M5" s="57"/>
      <c r="N5" s="58"/>
      <c r="O5" s="56"/>
      <c r="P5" s="57"/>
      <c r="Q5" s="58"/>
      <c r="R5" s="162">
        <f t="shared" ref="R5" si="1">SUM(IF(C5&gt;E5,1,0),IF(F5&gt;H5,1,0),IF(I5&gt;K5,1,0),IF(L5&gt;N5,1,0),IF(O5&gt;Q5,1,0),IF(C6&gt;E6,1,0),IF(F6&gt;H6,1,0),IF(I6&gt;K6,1,0),IF(L6&gt;N6,1,0),IF(O6&gt;Q6,1,0))</f>
        <v>0</v>
      </c>
      <c r="S5" s="181">
        <v>5</v>
      </c>
      <c r="T5" s="144">
        <f t="shared" ref="T5" si="2">C5+F5+I5+L5+O5+F6+I6+L6+O6+C6</f>
        <v>14</v>
      </c>
      <c r="U5" s="144" t="s">
        <v>31</v>
      </c>
      <c r="V5" s="144">
        <f t="shared" ref="V5" si="3">H5+K5+N5+Q5+H6+K6+N6+Q6+E5+E6</f>
        <v>28</v>
      </c>
      <c r="W5" s="146">
        <f t="shared" si="0"/>
        <v>0.5</v>
      </c>
    </row>
    <row r="6" spans="1:23" ht="15.75" thickBot="1" x14ac:dyDescent="0.3">
      <c r="A6" s="160"/>
      <c r="B6" s="161"/>
      <c r="C6" s="59">
        <f>H4</f>
        <v>4</v>
      </c>
      <c r="D6" s="60" t="s">
        <v>31</v>
      </c>
      <c r="E6" s="61">
        <f>F4</f>
        <v>8</v>
      </c>
      <c r="F6" s="77"/>
      <c r="G6" s="78"/>
      <c r="H6" s="79"/>
      <c r="I6" s="47">
        <v>3</v>
      </c>
      <c r="J6" s="48" t="s">
        <v>31</v>
      </c>
      <c r="K6" s="49">
        <v>7</v>
      </c>
      <c r="L6" s="47">
        <v>3</v>
      </c>
      <c r="M6" s="48" t="s">
        <v>31</v>
      </c>
      <c r="N6" s="49">
        <v>5</v>
      </c>
      <c r="O6" s="47">
        <v>4</v>
      </c>
      <c r="P6" s="48" t="s">
        <v>31</v>
      </c>
      <c r="Q6" s="49">
        <v>8</v>
      </c>
      <c r="R6" s="163"/>
      <c r="S6" s="182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98</v>
      </c>
      <c r="C7" s="50">
        <f>K3</f>
        <v>0</v>
      </c>
      <c r="D7" s="51" t="s">
        <v>31</v>
      </c>
      <c r="E7" s="52">
        <f>I3</f>
        <v>0</v>
      </c>
      <c r="F7" s="50">
        <f>K5</f>
        <v>0</v>
      </c>
      <c r="G7" s="51" t="s">
        <v>31</v>
      </c>
      <c r="H7" s="52">
        <f>I5</f>
        <v>0</v>
      </c>
      <c r="I7" s="80"/>
      <c r="J7" s="81"/>
      <c r="K7" s="82"/>
      <c r="L7" s="56"/>
      <c r="M7" s="57"/>
      <c r="N7" s="58"/>
      <c r="O7" s="56"/>
      <c r="P7" s="57"/>
      <c r="Q7" s="58"/>
      <c r="R7" s="162">
        <f t="shared" ref="R7" si="4">SUM(IF(C7&gt;E7,1,0),IF(F7&gt;H7,1,0),IF(I7&gt;K7,1,0),IF(L7&gt;N7,1,0),IF(O7&gt;Q7,1,0),IF(C8&gt;E8,1,0),IF(F8&gt;H8,1,0),IF(I8&gt;K8,1,0),IF(L8&gt;N8,1,0),IF(O8&gt;Q8,1,0))</f>
        <v>3</v>
      </c>
      <c r="S7" s="181">
        <v>2</v>
      </c>
      <c r="T7" s="144">
        <f t="shared" ref="T7" si="5">C7+F7+I7+L7+O7+F8+I8+L8+O8+C8</f>
        <v>19</v>
      </c>
      <c r="U7" s="144" t="s">
        <v>31</v>
      </c>
      <c r="V7" s="144">
        <f t="shared" ref="V7" si="6">H7+K7+N7+Q7+H8+K8+N8+Q8+E7+E8</f>
        <v>13</v>
      </c>
      <c r="W7" s="146">
        <f t="shared" si="0"/>
        <v>1.4615384615384615</v>
      </c>
    </row>
    <row r="8" spans="1:23" ht="15.75" thickBot="1" x14ac:dyDescent="0.3">
      <c r="A8" s="160"/>
      <c r="B8" s="161"/>
      <c r="C8" s="59">
        <f>K4</f>
        <v>4</v>
      </c>
      <c r="D8" s="60" t="s">
        <v>31</v>
      </c>
      <c r="E8" s="61">
        <f>I4</f>
        <v>3</v>
      </c>
      <c r="F8" s="59">
        <f>K6</f>
        <v>7</v>
      </c>
      <c r="G8" s="60" t="s">
        <v>31</v>
      </c>
      <c r="H8" s="61">
        <f>I6</f>
        <v>3</v>
      </c>
      <c r="I8" s="77"/>
      <c r="J8" s="78"/>
      <c r="K8" s="79"/>
      <c r="L8" s="47">
        <v>6</v>
      </c>
      <c r="M8" s="48" t="s">
        <v>31</v>
      </c>
      <c r="N8" s="49">
        <v>4</v>
      </c>
      <c r="O8" s="47">
        <v>2</v>
      </c>
      <c r="P8" s="48" t="s">
        <v>31</v>
      </c>
      <c r="Q8" s="49">
        <v>3</v>
      </c>
      <c r="R8" s="163"/>
      <c r="S8" s="182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42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80"/>
      <c r="M9" s="81"/>
      <c r="N9" s="82"/>
      <c r="O9" s="56"/>
      <c r="P9" s="57"/>
      <c r="Q9" s="58"/>
      <c r="R9" s="162">
        <f t="shared" ref="R9" si="7">SUM(IF(C9&gt;E9,1,0),IF(F9&gt;H9,1,0),IF(I9&gt;K9,1,0),IF(L9&gt;N9,1,0),IF(O9&gt;Q9,1,0),IF(C10&gt;E10,1,0),IF(F10&gt;H10,1,0),IF(I10&gt;K10,1,0),IF(L10&gt;N10,1,0),IF(O10&gt;Q10,1,0))</f>
        <v>2</v>
      </c>
      <c r="S9" s="181">
        <v>4</v>
      </c>
      <c r="T9" s="144">
        <f t="shared" ref="T9" si="8">C9+F9+I9+L9+O9+F10+I10+L10+O10+C10</f>
        <v>17</v>
      </c>
      <c r="U9" s="144" t="s">
        <v>31</v>
      </c>
      <c r="V9" s="144">
        <f t="shared" ref="V9" si="9">H9+K9+N9+Q9+H10+K10+N10+Q10+E9+E10</f>
        <v>19</v>
      </c>
      <c r="W9" s="146">
        <f t="shared" si="0"/>
        <v>0.89473684210526316</v>
      </c>
    </row>
    <row r="10" spans="1:23" ht="15.75" thickBot="1" x14ac:dyDescent="0.3">
      <c r="A10" s="160"/>
      <c r="B10" s="161"/>
      <c r="C10" s="59">
        <f>N4</f>
        <v>1</v>
      </c>
      <c r="D10" s="60" t="s">
        <v>31</v>
      </c>
      <c r="E10" s="61">
        <f>L4</f>
        <v>6</v>
      </c>
      <c r="F10" s="59">
        <f>N6</f>
        <v>5</v>
      </c>
      <c r="G10" s="60" t="s">
        <v>31</v>
      </c>
      <c r="H10" s="61">
        <f>L6</f>
        <v>3</v>
      </c>
      <c r="I10" s="59">
        <f>N8</f>
        <v>4</v>
      </c>
      <c r="J10" s="60" t="s">
        <v>31</v>
      </c>
      <c r="K10" s="61">
        <f>L8</f>
        <v>6</v>
      </c>
      <c r="L10" s="77"/>
      <c r="M10" s="78"/>
      <c r="N10" s="79"/>
      <c r="O10" s="47">
        <v>7</v>
      </c>
      <c r="P10" s="48" t="s">
        <v>31</v>
      </c>
      <c r="Q10" s="49">
        <v>4</v>
      </c>
      <c r="R10" s="163"/>
      <c r="S10" s="182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99</v>
      </c>
      <c r="C11" s="50">
        <f>Q3</f>
        <v>0</v>
      </c>
      <c r="D11" s="51" t="s">
        <v>31</v>
      </c>
      <c r="E11" s="52">
        <f>O3</f>
        <v>0</v>
      </c>
      <c r="F11" s="50">
        <f>Q5</f>
        <v>0</v>
      </c>
      <c r="G11" s="51" t="s">
        <v>31</v>
      </c>
      <c r="H11" s="52">
        <f>O5</f>
        <v>0</v>
      </c>
      <c r="I11" s="50">
        <f>Q7</f>
        <v>0</v>
      </c>
      <c r="J11" s="51" t="s">
        <v>31</v>
      </c>
      <c r="K11" s="52">
        <f>O7</f>
        <v>0</v>
      </c>
      <c r="L11" s="50">
        <f>Q9</f>
        <v>0</v>
      </c>
      <c r="M11" s="51" t="s">
        <v>31</v>
      </c>
      <c r="N11" s="52">
        <f>O9</f>
        <v>0</v>
      </c>
      <c r="O11" s="80"/>
      <c r="P11" s="81"/>
      <c r="Q11" s="82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2</v>
      </c>
      <c r="S11" s="179">
        <v>3</v>
      </c>
      <c r="T11" s="156">
        <f t="shared" ref="T11" si="11">C11+F11+I11+L11+O11+F12+I12+L12+O12+C12</f>
        <v>19</v>
      </c>
      <c r="U11" s="156" t="s">
        <v>31</v>
      </c>
      <c r="V11" s="156">
        <f t="shared" ref="V11" si="12">H11+K11+N11+Q11+H12+K12+N12+Q12+E11+E12</f>
        <v>20</v>
      </c>
      <c r="W11" s="158">
        <f t="shared" si="0"/>
        <v>0.95</v>
      </c>
    </row>
    <row r="12" spans="1:23" ht="15.75" thickBot="1" x14ac:dyDescent="0.3">
      <c r="A12" s="149"/>
      <c r="B12" s="151"/>
      <c r="C12" s="33">
        <f>Q4</f>
        <v>4</v>
      </c>
      <c r="D12" s="32" t="s">
        <v>31</v>
      </c>
      <c r="E12" s="31">
        <f>O4</f>
        <v>7</v>
      </c>
      <c r="F12" s="33">
        <f>Q6</f>
        <v>8</v>
      </c>
      <c r="G12" s="32" t="s">
        <v>31</v>
      </c>
      <c r="H12" s="31">
        <f>O6</f>
        <v>4</v>
      </c>
      <c r="I12" s="33">
        <f>Q8</f>
        <v>3</v>
      </c>
      <c r="J12" s="32" t="s">
        <v>31</v>
      </c>
      <c r="K12" s="31">
        <f>O8</f>
        <v>2</v>
      </c>
      <c r="L12" s="67">
        <f>Q10</f>
        <v>4</v>
      </c>
      <c r="M12" s="32" t="s">
        <v>31</v>
      </c>
      <c r="N12" s="68">
        <f>O10</f>
        <v>7</v>
      </c>
      <c r="O12" s="83"/>
      <c r="P12" s="84"/>
      <c r="Q12" s="85"/>
      <c r="R12" s="153"/>
      <c r="S12" s="180"/>
      <c r="T12" s="157"/>
      <c r="U12" s="157"/>
      <c r="V12" s="157"/>
      <c r="W12" s="159"/>
    </row>
    <row r="13" spans="1:23" s="73" customFormat="1" ht="21" customHeight="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S1:S2"/>
    <mergeCell ref="T1:W2"/>
    <mergeCell ref="C2:E2"/>
    <mergeCell ref="F2:H2"/>
    <mergeCell ref="I2:K2"/>
    <mergeCell ref="L2:N2"/>
    <mergeCell ref="O2:Q2"/>
    <mergeCell ref="O1:Q1"/>
    <mergeCell ref="R1:R2"/>
    <mergeCell ref="A1:B2"/>
    <mergeCell ref="C1:E1"/>
    <mergeCell ref="F1:H1"/>
    <mergeCell ref="I1:K1"/>
    <mergeCell ref="L1:N1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sqref="A1:XFD1048576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83" t="s">
        <v>86</v>
      </c>
      <c r="B1" s="184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thickBot="1" x14ac:dyDescent="0.3">
      <c r="A2" s="185"/>
      <c r="B2" s="186"/>
      <c r="C2" s="149" t="str">
        <f>B3</f>
        <v>METYLOVICE B</v>
      </c>
      <c r="D2" s="175"/>
      <c r="E2" s="176"/>
      <c r="F2" s="149" t="str">
        <f>B5</f>
        <v>PALKOVICE D</v>
      </c>
      <c r="G2" s="175"/>
      <c r="H2" s="176"/>
      <c r="I2" s="149" t="str">
        <f>B7</f>
        <v>METYLOVICE A</v>
      </c>
      <c r="J2" s="175"/>
      <c r="K2" s="176"/>
      <c r="L2" s="149" t="str">
        <f>B9</f>
        <v>PALKOVICE A</v>
      </c>
      <c r="M2" s="175"/>
      <c r="N2" s="176"/>
      <c r="O2" s="149" t="str">
        <f>B11</f>
        <v>KOZLOVICE A</v>
      </c>
      <c r="P2" s="175"/>
      <c r="Q2" s="176"/>
      <c r="R2" s="178"/>
      <c r="S2" s="175"/>
      <c r="T2" s="175"/>
      <c r="U2" s="175"/>
      <c r="V2" s="175"/>
      <c r="W2" s="176"/>
    </row>
    <row r="3" spans="1:23" x14ac:dyDescent="0.25">
      <c r="A3" s="148" t="s">
        <v>35</v>
      </c>
      <c r="B3" s="150" t="s">
        <v>84</v>
      </c>
      <c r="C3" s="74"/>
      <c r="D3" s="75"/>
      <c r="E3" s="76"/>
      <c r="F3" s="37"/>
      <c r="G3" s="36"/>
      <c r="H3" s="35"/>
      <c r="I3" s="37"/>
      <c r="J3" s="36"/>
      <c r="K3" s="35"/>
      <c r="L3" s="37"/>
      <c r="M3" s="36"/>
      <c r="N3" s="35"/>
      <c r="O3" s="37"/>
      <c r="P3" s="36"/>
      <c r="Q3" s="35"/>
      <c r="R3" s="152">
        <f>SUM(IF(C3&gt;E3,1,0),IF(F3&gt;H3,1,0),IF(I3&gt;K3,1,0),IF(L3&gt;N3,1,0),IF(O3&gt;Q3,1,0),IF(C4&gt;E4,1,0),IF(F4&gt;H4,1,0),IF(I4&gt;K4,1,0),IF(L4&gt;N4,1,0),IF(O4&gt;Q4,1,0))</f>
        <v>2</v>
      </c>
      <c r="S3" s="179">
        <v>8</v>
      </c>
      <c r="T3" s="156">
        <f>C3+F3+I3+L3+O3+F4+I4+L4+O4+C4</f>
        <v>24</v>
      </c>
      <c r="U3" s="156" t="s">
        <v>31</v>
      </c>
      <c r="V3" s="156">
        <f>H3+K3+N3+Q3+H4+K4+N4+Q4+E3+E4</f>
        <v>18</v>
      </c>
      <c r="W3" s="158">
        <f t="shared" ref="W3:W11" si="0">T3/V3</f>
        <v>1.3333333333333333</v>
      </c>
    </row>
    <row r="4" spans="1:23" ht="15.75" thickBot="1" x14ac:dyDescent="0.3">
      <c r="A4" s="166"/>
      <c r="B4" s="167"/>
      <c r="C4" s="77"/>
      <c r="D4" s="78"/>
      <c r="E4" s="79"/>
      <c r="F4" s="47">
        <v>9</v>
      </c>
      <c r="G4" s="48" t="s">
        <v>31</v>
      </c>
      <c r="H4" s="49">
        <v>2</v>
      </c>
      <c r="I4" s="47">
        <v>2</v>
      </c>
      <c r="J4" s="48" t="s">
        <v>31</v>
      </c>
      <c r="K4" s="49">
        <v>5</v>
      </c>
      <c r="L4" s="47">
        <v>5</v>
      </c>
      <c r="M4" s="48" t="s">
        <v>31</v>
      </c>
      <c r="N4" s="49">
        <v>10</v>
      </c>
      <c r="O4" s="47">
        <v>8</v>
      </c>
      <c r="P4" s="48" t="s">
        <v>31</v>
      </c>
      <c r="Q4" s="49">
        <v>1</v>
      </c>
      <c r="R4" s="152"/>
      <c r="S4" s="179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93</v>
      </c>
      <c r="C5" s="50">
        <f>H3</f>
        <v>0</v>
      </c>
      <c r="D5" s="51" t="s">
        <v>31</v>
      </c>
      <c r="E5" s="52">
        <f>F3</f>
        <v>0</v>
      </c>
      <c r="F5" s="80"/>
      <c r="G5" s="81"/>
      <c r="H5" s="82"/>
      <c r="I5" s="56"/>
      <c r="J5" s="57"/>
      <c r="K5" s="58"/>
      <c r="L5" s="56"/>
      <c r="M5" s="57"/>
      <c r="N5" s="58"/>
      <c r="O5" s="56"/>
      <c r="P5" s="57"/>
      <c r="Q5" s="58"/>
      <c r="R5" s="162">
        <f t="shared" ref="R5" si="1">SUM(IF(C5&gt;E5,1,0),IF(F5&gt;H5,1,0),IF(I5&gt;K5,1,0),IF(L5&gt;N5,1,0),IF(O5&gt;Q5,1,0),IF(C6&gt;E6,1,0),IF(F6&gt;H6,1,0),IF(I6&gt;K6,1,0),IF(L6&gt;N6,1,0),IF(O6&gt;Q6,1,0))</f>
        <v>1</v>
      </c>
      <c r="S5" s="181">
        <v>9</v>
      </c>
      <c r="T5" s="144">
        <f t="shared" ref="T5" si="2">C5+F5+I5+L5+O5+F6+I6+L6+O6+C6</f>
        <v>20</v>
      </c>
      <c r="U5" s="144" t="s">
        <v>31</v>
      </c>
      <c r="V5" s="144">
        <f t="shared" ref="V5" si="3">H5+K5+N5+Q5+H6+K6+N6+Q6+E5+E6</f>
        <v>40</v>
      </c>
      <c r="W5" s="146">
        <f t="shared" si="0"/>
        <v>0.5</v>
      </c>
    </row>
    <row r="6" spans="1:23" ht="15.75" thickBot="1" x14ac:dyDescent="0.3">
      <c r="A6" s="160"/>
      <c r="B6" s="161"/>
      <c r="C6" s="59">
        <f>H4</f>
        <v>2</v>
      </c>
      <c r="D6" s="60" t="s">
        <v>31</v>
      </c>
      <c r="E6" s="61">
        <f>F4</f>
        <v>9</v>
      </c>
      <c r="F6" s="77"/>
      <c r="G6" s="78"/>
      <c r="H6" s="79"/>
      <c r="I6" s="47">
        <v>1</v>
      </c>
      <c r="J6" s="48" t="s">
        <v>31</v>
      </c>
      <c r="K6" s="49">
        <v>13</v>
      </c>
      <c r="L6" s="47">
        <v>8</v>
      </c>
      <c r="M6" s="48" t="s">
        <v>31</v>
      </c>
      <c r="N6" s="49">
        <v>11</v>
      </c>
      <c r="O6" s="47">
        <v>9</v>
      </c>
      <c r="P6" s="48" t="s">
        <v>31</v>
      </c>
      <c r="Q6" s="49">
        <v>7</v>
      </c>
      <c r="R6" s="163"/>
      <c r="S6" s="182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96</v>
      </c>
      <c r="C7" s="50">
        <f>K3</f>
        <v>0</v>
      </c>
      <c r="D7" s="51" t="s">
        <v>31</v>
      </c>
      <c r="E7" s="52">
        <f>I3</f>
        <v>0</v>
      </c>
      <c r="F7" s="50">
        <f>K5</f>
        <v>0</v>
      </c>
      <c r="G7" s="51" t="s">
        <v>31</v>
      </c>
      <c r="H7" s="52">
        <f>I5</f>
        <v>0</v>
      </c>
      <c r="I7" s="80"/>
      <c r="J7" s="81"/>
      <c r="K7" s="82"/>
      <c r="L7" s="56"/>
      <c r="M7" s="57"/>
      <c r="N7" s="58"/>
      <c r="O7" s="56"/>
      <c r="P7" s="57"/>
      <c r="Q7" s="58"/>
      <c r="R7" s="162">
        <f t="shared" ref="R7" si="4">SUM(IF(C7&gt;E7,1,0),IF(F7&gt;H7,1,0),IF(I7&gt;K7,1,0),IF(L7&gt;N7,1,0),IF(O7&gt;Q7,1,0),IF(C8&gt;E8,1,0),IF(F8&gt;H8,1,0),IF(I8&gt;K8,1,0),IF(L8&gt;N8,1,0),IF(O8&gt;Q8,1,0))</f>
        <v>3</v>
      </c>
      <c r="S7" s="181">
        <v>7</v>
      </c>
      <c r="T7" s="144">
        <f t="shared" ref="T7" si="5">C7+F7+I7+L7+O7+F8+I8+L8+O8+C8</f>
        <v>37</v>
      </c>
      <c r="U7" s="144" t="s">
        <v>31</v>
      </c>
      <c r="V7" s="144">
        <f t="shared" ref="V7" si="6">H7+K7+N7+Q7+H8+K8+N8+Q8+E7+E8</f>
        <v>13</v>
      </c>
      <c r="W7" s="146">
        <f t="shared" si="0"/>
        <v>2.8461538461538463</v>
      </c>
    </row>
    <row r="8" spans="1:23" ht="15.75" thickBot="1" x14ac:dyDescent="0.3">
      <c r="A8" s="160"/>
      <c r="B8" s="161"/>
      <c r="C8" s="59">
        <f>K4</f>
        <v>5</v>
      </c>
      <c r="D8" s="60" t="s">
        <v>31</v>
      </c>
      <c r="E8" s="61">
        <f>I4</f>
        <v>2</v>
      </c>
      <c r="F8" s="59">
        <f>K6</f>
        <v>13</v>
      </c>
      <c r="G8" s="60" t="s">
        <v>31</v>
      </c>
      <c r="H8" s="61">
        <f>I6</f>
        <v>1</v>
      </c>
      <c r="I8" s="77"/>
      <c r="J8" s="78"/>
      <c r="K8" s="79"/>
      <c r="L8" s="47">
        <v>5</v>
      </c>
      <c r="M8" s="48" t="s">
        <v>31</v>
      </c>
      <c r="N8" s="49">
        <v>8</v>
      </c>
      <c r="O8" s="47">
        <v>14</v>
      </c>
      <c r="P8" s="48" t="s">
        <v>31</v>
      </c>
      <c r="Q8" s="49">
        <v>2</v>
      </c>
      <c r="R8" s="163"/>
      <c r="S8" s="182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83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80"/>
      <c r="M9" s="81"/>
      <c r="N9" s="82"/>
      <c r="O9" s="56"/>
      <c r="P9" s="57"/>
      <c r="Q9" s="58"/>
      <c r="R9" s="162">
        <f t="shared" ref="R9" si="7">SUM(IF(C9&gt;E9,1,0),IF(F9&gt;H9,1,0),IF(I9&gt;K9,1,0),IF(L9&gt;N9,1,0),IF(O9&gt;Q9,1,0),IF(C10&gt;E10,1,0),IF(F10&gt;H10,1,0),IF(I10&gt;K10,1,0),IF(L10&gt;N10,1,0),IF(O10&gt;Q10,1,0))</f>
        <v>4</v>
      </c>
      <c r="S9" s="181">
        <v>6</v>
      </c>
      <c r="T9" s="144">
        <f t="shared" ref="T9" si="8">C9+F9+I9+L9+O9+F10+I10+L10+O10+C10</f>
        <v>49</v>
      </c>
      <c r="U9" s="144" t="s">
        <v>31</v>
      </c>
      <c r="V9" s="144">
        <f t="shared" ref="V9" si="9">H9+K9+N9+Q9+H10+K10+N10+Q10+E9+E10</f>
        <v>24</v>
      </c>
      <c r="W9" s="146">
        <f t="shared" si="0"/>
        <v>2.0416666666666665</v>
      </c>
    </row>
    <row r="10" spans="1:23" ht="15.75" thickBot="1" x14ac:dyDescent="0.3">
      <c r="A10" s="160"/>
      <c r="B10" s="161"/>
      <c r="C10" s="59">
        <f>N4</f>
        <v>10</v>
      </c>
      <c r="D10" s="60" t="s">
        <v>31</v>
      </c>
      <c r="E10" s="61">
        <f>L4</f>
        <v>5</v>
      </c>
      <c r="F10" s="59">
        <f>N6</f>
        <v>11</v>
      </c>
      <c r="G10" s="60" t="s">
        <v>31</v>
      </c>
      <c r="H10" s="61">
        <f>L6</f>
        <v>8</v>
      </c>
      <c r="I10" s="59">
        <f>N8</f>
        <v>8</v>
      </c>
      <c r="J10" s="60" t="s">
        <v>31</v>
      </c>
      <c r="K10" s="61">
        <f>L8</f>
        <v>5</v>
      </c>
      <c r="L10" s="77"/>
      <c r="M10" s="78"/>
      <c r="N10" s="79"/>
      <c r="O10" s="47">
        <v>20</v>
      </c>
      <c r="P10" s="48" t="s">
        <v>31</v>
      </c>
      <c r="Q10" s="49">
        <v>6</v>
      </c>
      <c r="R10" s="163"/>
      <c r="S10" s="182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90</v>
      </c>
      <c r="C11" s="50">
        <f>Q3</f>
        <v>0</v>
      </c>
      <c r="D11" s="51" t="s">
        <v>31</v>
      </c>
      <c r="E11" s="52">
        <f>O3</f>
        <v>0</v>
      </c>
      <c r="F11" s="50">
        <f>Q5</f>
        <v>0</v>
      </c>
      <c r="G11" s="51" t="s">
        <v>31</v>
      </c>
      <c r="H11" s="52">
        <f>O5</f>
        <v>0</v>
      </c>
      <c r="I11" s="50">
        <f>Q7</f>
        <v>0</v>
      </c>
      <c r="J11" s="51" t="s">
        <v>31</v>
      </c>
      <c r="K11" s="52">
        <f>O7</f>
        <v>0</v>
      </c>
      <c r="L11" s="50">
        <f>Q9</f>
        <v>0</v>
      </c>
      <c r="M11" s="51" t="s">
        <v>31</v>
      </c>
      <c r="N11" s="52">
        <f>O9</f>
        <v>0</v>
      </c>
      <c r="O11" s="80"/>
      <c r="P11" s="81"/>
      <c r="Q11" s="82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0</v>
      </c>
      <c r="S11" s="179">
        <v>10</v>
      </c>
      <c r="T11" s="156">
        <f t="shared" ref="T11" si="11">C11+F11+I11+L11+O11+F12+I12+L12+O12+C12</f>
        <v>16</v>
      </c>
      <c r="U11" s="156" t="s">
        <v>31</v>
      </c>
      <c r="V11" s="156">
        <f t="shared" ref="V11" si="12">H11+K11+N11+Q11+H12+K12+N12+Q12+E11+E12</f>
        <v>51</v>
      </c>
      <c r="W11" s="158">
        <f t="shared" si="0"/>
        <v>0.31372549019607843</v>
      </c>
    </row>
    <row r="12" spans="1:23" ht="15.75" thickBot="1" x14ac:dyDescent="0.3">
      <c r="A12" s="149"/>
      <c r="B12" s="151"/>
      <c r="C12" s="33">
        <f>Q4</f>
        <v>1</v>
      </c>
      <c r="D12" s="32" t="s">
        <v>31</v>
      </c>
      <c r="E12" s="31">
        <f>O4</f>
        <v>8</v>
      </c>
      <c r="F12" s="33">
        <f>Q6</f>
        <v>7</v>
      </c>
      <c r="G12" s="32" t="s">
        <v>31</v>
      </c>
      <c r="H12" s="31">
        <f>O6</f>
        <v>9</v>
      </c>
      <c r="I12" s="33">
        <f>Q8</f>
        <v>2</v>
      </c>
      <c r="J12" s="32" t="s">
        <v>31</v>
      </c>
      <c r="K12" s="31">
        <f>O8</f>
        <v>14</v>
      </c>
      <c r="L12" s="67">
        <f>Q10</f>
        <v>6</v>
      </c>
      <c r="M12" s="32" t="s">
        <v>31</v>
      </c>
      <c r="N12" s="68">
        <f>O10</f>
        <v>20</v>
      </c>
      <c r="O12" s="83"/>
      <c r="P12" s="84"/>
      <c r="Q12" s="85"/>
      <c r="R12" s="153"/>
      <c r="S12" s="180"/>
      <c r="T12" s="157"/>
      <c r="U12" s="157"/>
      <c r="V12" s="157"/>
      <c r="W12" s="159"/>
    </row>
    <row r="13" spans="1:23" s="73" customFormat="1" ht="21" customHeight="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S1:S2"/>
    <mergeCell ref="T1:W2"/>
    <mergeCell ref="C2:E2"/>
    <mergeCell ref="F2:H2"/>
    <mergeCell ref="I2:K2"/>
    <mergeCell ref="L2:N2"/>
    <mergeCell ref="O2:Q2"/>
    <mergeCell ref="O1:Q1"/>
    <mergeCell ref="R1:R2"/>
    <mergeCell ref="A1:B2"/>
    <mergeCell ref="C1:E1"/>
    <mergeCell ref="F1:H1"/>
    <mergeCell ref="I1:K1"/>
    <mergeCell ref="L1:N1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workbookViewId="0">
      <selection sqref="A1:XFD1048576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191" t="s">
        <v>91</v>
      </c>
      <c r="B1" s="192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193"/>
      <c r="B2" s="194"/>
      <c r="C2" s="149" t="str">
        <f>B3</f>
        <v>KOZLOVICE B</v>
      </c>
      <c r="D2" s="175"/>
      <c r="E2" s="176"/>
      <c r="F2" s="149" t="str">
        <f>B5</f>
        <v>SEDLIŠTĚ</v>
      </c>
      <c r="G2" s="175"/>
      <c r="H2" s="176"/>
      <c r="I2" s="149" t="str">
        <f>B7</f>
        <v>VALMEZ B</v>
      </c>
      <c r="J2" s="175"/>
      <c r="K2" s="176"/>
      <c r="L2" s="149" t="str">
        <f>B9</f>
        <v>PALKOVICE C</v>
      </c>
      <c r="M2" s="175"/>
      <c r="N2" s="176"/>
      <c r="O2" s="178"/>
      <c r="P2" s="175"/>
      <c r="Q2" s="175"/>
      <c r="R2" s="175"/>
      <c r="S2" s="175"/>
      <c r="T2" s="176"/>
    </row>
    <row r="3" spans="1:20" ht="15" customHeight="1" x14ac:dyDescent="0.25">
      <c r="A3" s="148" t="s">
        <v>35</v>
      </c>
      <c r="B3" s="150" t="s">
        <v>94</v>
      </c>
      <c r="C3" s="86"/>
      <c r="D3" s="87"/>
      <c r="E3" s="88"/>
      <c r="F3" s="37"/>
      <c r="G3" s="36"/>
      <c r="H3" s="35"/>
      <c r="I3" s="37"/>
      <c r="J3" s="36"/>
      <c r="K3" s="35"/>
      <c r="L3" s="37"/>
      <c r="M3" s="36"/>
      <c r="N3" s="35"/>
      <c r="O3" s="152">
        <f>SUM(IF(C3&gt;E3,1,0),IF(F3&gt;H3,1,0),IF(I3&gt;K3,1,0),IF(L3&gt;N3,1,0),IF(C4&gt;E4,1,0),IF(F4&gt;H4,1,0),IF(I4&gt;K4,1,0),IF(L4&gt;N4,1,0))</f>
        <v>0</v>
      </c>
      <c r="P3" s="187">
        <v>14</v>
      </c>
      <c r="Q3" s="156">
        <f>C3+F3+I3+L3+F4+I4+L4+C4</f>
        <v>13</v>
      </c>
      <c r="R3" s="156" t="s">
        <v>31</v>
      </c>
      <c r="S3" s="156">
        <f>H3+K3+N3+H4+K4+N4+E3+E4</f>
        <v>32</v>
      </c>
      <c r="T3" s="158">
        <f t="shared" ref="T3:T9" si="0">Q3/S3</f>
        <v>0.40625</v>
      </c>
    </row>
    <row r="4" spans="1:20" ht="15.75" customHeight="1" thickBot="1" x14ac:dyDescent="0.3">
      <c r="A4" s="166"/>
      <c r="B4" s="167"/>
      <c r="C4" s="89"/>
      <c r="D4" s="90"/>
      <c r="E4" s="91"/>
      <c r="F4" s="47">
        <v>2</v>
      </c>
      <c r="G4" s="48" t="s">
        <v>31</v>
      </c>
      <c r="H4" s="49">
        <v>10</v>
      </c>
      <c r="I4" s="47">
        <v>4</v>
      </c>
      <c r="J4" s="48" t="s">
        <v>31</v>
      </c>
      <c r="K4" s="49">
        <v>11</v>
      </c>
      <c r="L4" s="47">
        <v>7</v>
      </c>
      <c r="M4" s="48" t="s">
        <v>31</v>
      </c>
      <c r="N4" s="49">
        <v>11</v>
      </c>
      <c r="O4" s="152"/>
      <c r="P4" s="187"/>
      <c r="Q4" s="156"/>
      <c r="R4" s="156"/>
      <c r="S4" s="156"/>
      <c r="T4" s="158"/>
    </row>
    <row r="5" spans="1:20" ht="15.75" customHeight="1" thickTop="1" x14ac:dyDescent="0.25">
      <c r="A5" s="160" t="s">
        <v>34</v>
      </c>
      <c r="B5" s="161" t="s">
        <v>97</v>
      </c>
      <c r="C5" s="50">
        <f>H3</f>
        <v>0</v>
      </c>
      <c r="D5" s="51" t="s">
        <v>31</v>
      </c>
      <c r="E5" s="52">
        <f>F3</f>
        <v>0</v>
      </c>
      <c r="F5" s="92"/>
      <c r="G5" s="93"/>
      <c r="H5" s="94"/>
      <c r="I5" s="56"/>
      <c r="J5" s="57"/>
      <c r="K5" s="58"/>
      <c r="L5" s="56"/>
      <c r="M5" s="57"/>
      <c r="N5" s="58"/>
      <c r="O5" s="162">
        <f t="shared" ref="O5" si="1">SUM(IF(C5&gt;E5,1,0),IF(F5&gt;H5,1,0),IF(I5&gt;K5,1,0),IF(L5&gt;N5,1,0),IF(C6&gt;E6,1,0),IF(F6&gt;H6,1,0),IF(I6&gt;K6,1,0),IF(L6&gt;N6,1,0))</f>
        <v>3</v>
      </c>
      <c r="P5" s="189">
        <v>11</v>
      </c>
      <c r="Q5" s="144">
        <f t="shared" ref="Q5" si="2">C5+F5+I5+L5+F6+I6+L6+C6</f>
        <v>27</v>
      </c>
      <c r="R5" s="144" t="s">
        <v>31</v>
      </c>
      <c r="S5" s="144">
        <f t="shared" ref="S5" si="3">H5+K5+N5+H6+K6+N6+E5+E6</f>
        <v>9</v>
      </c>
      <c r="T5" s="146">
        <f t="shared" si="0"/>
        <v>3</v>
      </c>
    </row>
    <row r="6" spans="1:20" ht="15.75" customHeight="1" thickBot="1" x14ac:dyDescent="0.3">
      <c r="A6" s="160"/>
      <c r="B6" s="161"/>
      <c r="C6" s="59">
        <f>H4</f>
        <v>10</v>
      </c>
      <c r="D6" s="60" t="s">
        <v>31</v>
      </c>
      <c r="E6" s="61">
        <f>F4</f>
        <v>2</v>
      </c>
      <c r="F6" s="89"/>
      <c r="G6" s="90"/>
      <c r="H6" s="91"/>
      <c r="I6" s="47">
        <v>6</v>
      </c>
      <c r="J6" s="48" t="s">
        <v>31</v>
      </c>
      <c r="K6" s="49">
        <v>3</v>
      </c>
      <c r="L6" s="47">
        <v>11</v>
      </c>
      <c r="M6" s="48" t="s">
        <v>31</v>
      </c>
      <c r="N6" s="49">
        <v>4</v>
      </c>
      <c r="O6" s="163"/>
      <c r="P6" s="190"/>
      <c r="Q6" s="145"/>
      <c r="R6" s="145"/>
      <c r="S6" s="145"/>
      <c r="T6" s="147"/>
    </row>
    <row r="7" spans="1:20" ht="15.75" customHeight="1" thickTop="1" x14ac:dyDescent="0.25">
      <c r="A7" s="160" t="s">
        <v>33</v>
      </c>
      <c r="B7" s="161" t="s">
        <v>41</v>
      </c>
      <c r="C7" s="62">
        <f>K3</f>
        <v>0</v>
      </c>
      <c r="D7" s="38" t="s">
        <v>31</v>
      </c>
      <c r="E7" s="63">
        <f>I3</f>
        <v>0</v>
      </c>
      <c r="F7" s="62">
        <f>K5</f>
        <v>0</v>
      </c>
      <c r="G7" s="38" t="s">
        <v>31</v>
      </c>
      <c r="H7" s="63">
        <f>I5</f>
        <v>0</v>
      </c>
      <c r="I7" s="92"/>
      <c r="J7" s="93"/>
      <c r="K7" s="94"/>
      <c r="L7" s="37"/>
      <c r="M7" s="36"/>
      <c r="N7" s="35"/>
      <c r="O7" s="162">
        <f t="shared" ref="O7" si="4">SUM(IF(C7&gt;E7,1,0),IF(F7&gt;H7,1,0),IF(I7&gt;K7,1,0),IF(L7&gt;N7,1,0),IF(C8&gt;E8,1,0),IF(F8&gt;H8,1,0),IF(I8&gt;K8,1,0),IF(L8&gt;N8,1,0))</f>
        <v>1</v>
      </c>
      <c r="P7" s="189">
        <v>13</v>
      </c>
      <c r="Q7" s="144">
        <f t="shared" ref="Q7" si="5">C7+F7+I7+L7+F8+I8+L8+C8</f>
        <v>16</v>
      </c>
      <c r="R7" s="144" t="s">
        <v>31</v>
      </c>
      <c r="S7" s="144">
        <f t="shared" ref="S7" si="6">H7+K7+N7+H8+K8+N8+E7+E8</f>
        <v>20</v>
      </c>
      <c r="T7" s="146">
        <f t="shared" si="0"/>
        <v>0.8</v>
      </c>
    </row>
    <row r="8" spans="1:20" ht="15.75" customHeight="1" thickBot="1" x14ac:dyDescent="0.3">
      <c r="A8" s="160"/>
      <c r="B8" s="161"/>
      <c r="C8" s="59">
        <f>K4</f>
        <v>11</v>
      </c>
      <c r="D8" s="60" t="s">
        <v>31</v>
      </c>
      <c r="E8" s="61">
        <f>I4</f>
        <v>4</v>
      </c>
      <c r="F8" s="59">
        <f>K6</f>
        <v>3</v>
      </c>
      <c r="G8" s="60" t="s">
        <v>31</v>
      </c>
      <c r="H8" s="61">
        <f>I6</f>
        <v>6</v>
      </c>
      <c r="I8" s="89"/>
      <c r="J8" s="90"/>
      <c r="K8" s="91"/>
      <c r="L8" s="47">
        <v>2</v>
      </c>
      <c r="M8" s="34" t="s">
        <v>31</v>
      </c>
      <c r="N8" s="49">
        <v>10</v>
      </c>
      <c r="O8" s="163"/>
      <c r="P8" s="190"/>
      <c r="Q8" s="145"/>
      <c r="R8" s="145"/>
      <c r="S8" s="145"/>
      <c r="T8" s="147"/>
    </row>
    <row r="9" spans="1:20" ht="15.75" customHeight="1" thickTop="1" x14ac:dyDescent="0.25">
      <c r="A9" s="148" t="s">
        <v>32</v>
      </c>
      <c r="B9" s="150" t="s">
        <v>87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92"/>
      <c r="M9" s="93"/>
      <c r="N9" s="94"/>
      <c r="O9" s="152">
        <f t="shared" ref="O9" si="7">SUM(IF(C9&gt;E9,1,0),IF(F9&gt;H9,1,0),IF(I9&gt;K9,1,0),IF(L9&gt;N9,1,0),IF(C10&gt;E10,1,0),IF(F10&gt;H10,1,0),IF(I10&gt;K10,1,0),IF(L10&gt;N10,1,0))</f>
        <v>2</v>
      </c>
      <c r="P9" s="187">
        <v>12</v>
      </c>
      <c r="Q9" s="156">
        <f t="shared" ref="Q9" si="8">C9+F9+I9+L9+F10+I10+L10+C10</f>
        <v>25</v>
      </c>
      <c r="R9" s="156" t="s">
        <v>31</v>
      </c>
      <c r="S9" s="156">
        <f t="shared" ref="S9" si="9">H9+K9+N9+H10+K10+N10+E9+E10</f>
        <v>20</v>
      </c>
      <c r="T9" s="158">
        <f t="shared" si="0"/>
        <v>1.25</v>
      </c>
    </row>
    <row r="10" spans="1:20" ht="15.75" customHeight="1" thickBot="1" x14ac:dyDescent="0.3">
      <c r="A10" s="149"/>
      <c r="B10" s="151"/>
      <c r="C10" s="33">
        <f>N4</f>
        <v>11</v>
      </c>
      <c r="D10" s="32" t="s">
        <v>31</v>
      </c>
      <c r="E10" s="31">
        <f>L4</f>
        <v>7</v>
      </c>
      <c r="F10" s="33">
        <f>N6</f>
        <v>4</v>
      </c>
      <c r="G10" s="32" t="s">
        <v>31</v>
      </c>
      <c r="H10" s="31">
        <f>L6</f>
        <v>11</v>
      </c>
      <c r="I10" s="33">
        <f>N8</f>
        <v>10</v>
      </c>
      <c r="J10" s="32" t="s">
        <v>31</v>
      </c>
      <c r="K10" s="31">
        <f>L8</f>
        <v>2</v>
      </c>
      <c r="L10" s="95"/>
      <c r="M10" s="96"/>
      <c r="N10" s="97"/>
      <c r="O10" s="153"/>
      <c r="P10" s="188"/>
      <c r="Q10" s="157"/>
      <c r="R10" s="157"/>
      <c r="S10" s="157"/>
      <c r="T10" s="159"/>
    </row>
  </sheetData>
  <mergeCells count="44">
    <mergeCell ref="O1:O2"/>
    <mergeCell ref="P1:P2"/>
    <mergeCell ref="Q1:T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workbookViewId="0">
      <selection activeCell="E17" sqref="E17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191" t="s">
        <v>95</v>
      </c>
      <c r="B1" s="192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193"/>
      <c r="B2" s="194"/>
      <c r="C2" s="149" t="str">
        <f>B3</f>
        <v>RAŠKOVICE B</v>
      </c>
      <c r="D2" s="175"/>
      <c r="E2" s="176"/>
      <c r="F2" s="149" t="str">
        <f>B5</f>
        <v>BAŠKA A</v>
      </c>
      <c r="G2" s="175"/>
      <c r="H2" s="176"/>
      <c r="I2" s="149" t="str">
        <f>B7</f>
        <v>6. ZŠ</v>
      </c>
      <c r="J2" s="175"/>
      <c r="K2" s="176"/>
      <c r="L2" s="149" t="str">
        <f>B9</f>
        <v>STŘÍTĚŽ A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45</v>
      </c>
      <c r="C3" s="86"/>
      <c r="D3" s="87"/>
      <c r="E3" s="88"/>
      <c r="F3" s="37"/>
      <c r="G3" s="36"/>
      <c r="H3" s="35"/>
      <c r="I3" s="37"/>
      <c r="J3" s="36"/>
      <c r="K3" s="35"/>
      <c r="L3" s="37"/>
      <c r="M3" s="36"/>
      <c r="N3" s="35"/>
      <c r="O3" s="152">
        <f>SUM(IF(C3&gt;E3,1,0),IF(F3&gt;H3,1,0),IF(I3&gt;K3,1,0),IF(L3&gt;N3,1,0),IF(C4&gt;E4,1,0),IF(F4&gt;H4,1,0),IF(I4&gt;K4,1,0),IF(L4&gt;N4,1,0))</f>
        <v>2</v>
      </c>
      <c r="P3" s="187">
        <v>16</v>
      </c>
      <c r="Q3" s="156">
        <f>C3+F3+I3+L3+F4+I4+L4+C4</f>
        <v>25</v>
      </c>
      <c r="R3" s="156" t="s">
        <v>31</v>
      </c>
      <c r="S3" s="156">
        <f>H3+K3+N3+H4+K4+N4+E3+E4</f>
        <v>14</v>
      </c>
      <c r="T3" s="158">
        <f t="shared" ref="T3:T9" si="0">Q3/S3</f>
        <v>1.7857142857142858</v>
      </c>
    </row>
    <row r="4" spans="1:20" ht="15.75" thickBot="1" x14ac:dyDescent="0.3">
      <c r="A4" s="166"/>
      <c r="B4" s="167"/>
      <c r="C4" s="89"/>
      <c r="D4" s="90"/>
      <c r="E4" s="91"/>
      <c r="F4" s="47">
        <v>2</v>
      </c>
      <c r="G4" s="48" t="s">
        <v>31</v>
      </c>
      <c r="H4" s="49">
        <v>7</v>
      </c>
      <c r="I4" s="47">
        <v>14</v>
      </c>
      <c r="J4" s="48" t="s">
        <v>31</v>
      </c>
      <c r="K4" s="49">
        <v>4</v>
      </c>
      <c r="L4" s="47">
        <v>9</v>
      </c>
      <c r="M4" s="48" t="s">
        <v>31</v>
      </c>
      <c r="N4" s="49">
        <v>3</v>
      </c>
      <c r="O4" s="152"/>
      <c r="P4" s="187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70</v>
      </c>
      <c r="C5" s="50">
        <f>H3</f>
        <v>0</v>
      </c>
      <c r="D5" s="51" t="s">
        <v>31</v>
      </c>
      <c r="E5" s="52">
        <f>F3</f>
        <v>0</v>
      </c>
      <c r="F5" s="92"/>
      <c r="G5" s="93"/>
      <c r="H5" s="94"/>
      <c r="I5" s="56"/>
      <c r="J5" s="57"/>
      <c r="K5" s="58"/>
      <c r="L5" s="56"/>
      <c r="M5" s="57"/>
      <c r="N5" s="58"/>
      <c r="O5" s="162">
        <f t="shared" ref="O5" si="1">SUM(IF(C5&gt;E5,1,0),IF(F5&gt;H5,1,0),IF(I5&gt;K5,1,0),IF(L5&gt;N5,1,0),IF(C6&gt;E6,1,0),IF(F6&gt;H6,1,0),IF(I6&gt;K6,1,0),IF(L6&gt;N6,1,0))</f>
        <v>3</v>
      </c>
      <c r="P5" s="189">
        <v>15</v>
      </c>
      <c r="Q5" s="144">
        <f t="shared" ref="Q5" si="2">C5+F5+I5+L5+F6+I6+L6+C6</f>
        <v>25</v>
      </c>
      <c r="R5" s="144" t="s">
        <v>31</v>
      </c>
      <c r="S5" s="144">
        <f t="shared" ref="S5" si="3">H5+K5+N5+H6+K6+N6+E5+E6</f>
        <v>15</v>
      </c>
      <c r="T5" s="146">
        <f t="shared" si="0"/>
        <v>1.6666666666666667</v>
      </c>
    </row>
    <row r="6" spans="1:20" ht="15.75" thickBot="1" x14ac:dyDescent="0.3">
      <c r="A6" s="160"/>
      <c r="B6" s="161"/>
      <c r="C6" s="59">
        <f>H4</f>
        <v>7</v>
      </c>
      <c r="D6" s="60" t="s">
        <v>31</v>
      </c>
      <c r="E6" s="61">
        <f>F4</f>
        <v>2</v>
      </c>
      <c r="F6" s="89"/>
      <c r="G6" s="90"/>
      <c r="H6" s="91"/>
      <c r="I6" s="47">
        <v>9</v>
      </c>
      <c r="J6" s="48" t="s">
        <v>31</v>
      </c>
      <c r="K6" s="49">
        <v>7</v>
      </c>
      <c r="L6" s="47">
        <v>9</v>
      </c>
      <c r="M6" s="48" t="s">
        <v>31</v>
      </c>
      <c r="N6" s="49">
        <v>6</v>
      </c>
      <c r="O6" s="163"/>
      <c r="P6" s="190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88</v>
      </c>
      <c r="C7" s="62">
        <f>K3</f>
        <v>0</v>
      </c>
      <c r="D7" s="38" t="s">
        <v>31</v>
      </c>
      <c r="E7" s="63">
        <f>I3</f>
        <v>0</v>
      </c>
      <c r="F7" s="62">
        <f>K5</f>
        <v>0</v>
      </c>
      <c r="G7" s="38" t="s">
        <v>31</v>
      </c>
      <c r="H7" s="63">
        <f>I5</f>
        <v>0</v>
      </c>
      <c r="I7" s="92"/>
      <c r="J7" s="93"/>
      <c r="K7" s="94"/>
      <c r="L7" s="37"/>
      <c r="M7" s="36"/>
      <c r="N7" s="35"/>
      <c r="O7" s="162">
        <f t="shared" ref="O7" si="4">SUM(IF(C7&gt;E7,1,0),IF(F7&gt;H7,1,0),IF(I7&gt;K7,1,0),IF(L7&gt;N7,1,0),IF(C8&gt;E8,1,0),IF(F8&gt;H8,1,0),IF(I8&gt;K8,1,0),IF(L8&gt;N8,1,0))</f>
        <v>0</v>
      </c>
      <c r="P7" s="189">
        <v>18</v>
      </c>
      <c r="Q7" s="144">
        <f t="shared" ref="Q7" si="5">C7+F7+I7+L7+F8+I8+L8+C8</f>
        <v>22</v>
      </c>
      <c r="R7" s="144" t="s">
        <v>31</v>
      </c>
      <c r="S7" s="144">
        <f t="shared" ref="S7" si="6">H7+K7+N7+H8+K8+N8+E7+E8</f>
        <v>36</v>
      </c>
      <c r="T7" s="146">
        <f t="shared" si="0"/>
        <v>0.61111111111111116</v>
      </c>
    </row>
    <row r="8" spans="1:20" ht="15.75" thickBot="1" x14ac:dyDescent="0.3">
      <c r="A8" s="160"/>
      <c r="B8" s="161"/>
      <c r="C8" s="59">
        <f>K4</f>
        <v>4</v>
      </c>
      <c r="D8" s="60" t="s">
        <v>31</v>
      </c>
      <c r="E8" s="61">
        <f>I4</f>
        <v>14</v>
      </c>
      <c r="F8" s="59">
        <f>K6</f>
        <v>7</v>
      </c>
      <c r="G8" s="60" t="s">
        <v>31</v>
      </c>
      <c r="H8" s="61">
        <f>I6</f>
        <v>9</v>
      </c>
      <c r="I8" s="89"/>
      <c r="J8" s="90"/>
      <c r="K8" s="91"/>
      <c r="L8" s="47">
        <v>11</v>
      </c>
      <c r="M8" s="34" t="s">
        <v>31</v>
      </c>
      <c r="N8" s="49">
        <v>13</v>
      </c>
      <c r="O8" s="163"/>
      <c r="P8" s="190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82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92"/>
      <c r="M9" s="93"/>
      <c r="N9" s="94"/>
      <c r="O9" s="152">
        <f t="shared" ref="O9" si="7">SUM(IF(C9&gt;E9,1,0),IF(F9&gt;H9,1,0),IF(I9&gt;K9,1,0),IF(L9&gt;N9,1,0),IF(C10&gt;E10,1,0),IF(F10&gt;H10,1,0),IF(I10&gt;K10,1,0),IF(L10&gt;N10,1,0))</f>
        <v>1</v>
      </c>
      <c r="P9" s="187">
        <v>17</v>
      </c>
      <c r="Q9" s="156">
        <f t="shared" ref="Q9" si="8">C9+F9+I9+L9+F10+I10+L10+C10</f>
        <v>22</v>
      </c>
      <c r="R9" s="156" t="s">
        <v>31</v>
      </c>
      <c r="S9" s="156">
        <f t="shared" ref="S9" si="9">H9+K9+N9+H10+K10+N10+E9+E10</f>
        <v>29</v>
      </c>
      <c r="T9" s="158">
        <f t="shared" si="0"/>
        <v>0.75862068965517238</v>
      </c>
    </row>
    <row r="10" spans="1:20" ht="15.75" thickBot="1" x14ac:dyDescent="0.3">
      <c r="A10" s="149"/>
      <c r="B10" s="151"/>
      <c r="C10" s="33">
        <f>N4</f>
        <v>3</v>
      </c>
      <c r="D10" s="32" t="s">
        <v>31</v>
      </c>
      <c r="E10" s="31">
        <f>L4</f>
        <v>9</v>
      </c>
      <c r="F10" s="33">
        <f>N6</f>
        <v>6</v>
      </c>
      <c r="G10" s="32" t="s">
        <v>31</v>
      </c>
      <c r="H10" s="31">
        <f>L6</f>
        <v>9</v>
      </c>
      <c r="I10" s="33">
        <f>N8</f>
        <v>13</v>
      </c>
      <c r="J10" s="32" t="s">
        <v>31</v>
      </c>
      <c r="K10" s="31">
        <f>L8</f>
        <v>11</v>
      </c>
      <c r="L10" s="95"/>
      <c r="M10" s="96"/>
      <c r="N10" s="97"/>
      <c r="O10" s="153"/>
      <c r="P10" s="188"/>
      <c r="Q10" s="157"/>
      <c r="R10" s="157"/>
      <c r="S10" s="157"/>
      <c r="T10" s="159"/>
    </row>
  </sheetData>
  <mergeCells count="44">
    <mergeCell ref="O1:O2"/>
    <mergeCell ref="P1:P2"/>
    <mergeCell ref="Q1:T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activeCell="E16" sqref="E16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99" t="s">
        <v>100</v>
      </c>
      <c r="B1" s="200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thickBot="1" x14ac:dyDescent="0.3">
      <c r="A2" s="201"/>
      <c r="B2" s="202"/>
      <c r="C2" s="149" t="str">
        <f>B3</f>
        <v>RAŠKOVICE A</v>
      </c>
      <c r="D2" s="175"/>
      <c r="E2" s="176"/>
      <c r="F2" s="149" t="str">
        <f>B5</f>
        <v>RAŠKOVICE B</v>
      </c>
      <c r="G2" s="175"/>
      <c r="H2" s="176"/>
      <c r="I2" s="149" t="str">
        <f>B7</f>
        <v>MANDARINKY</v>
      </c>
      <c r="J2" s="175"/>
      <c r="K2" s="176"/>
      <c r="L2" s="149" t="str">
        <f>B9</f>
        <v>KIWI</v>
      </c>
      <c r="M2" s="175"/>
      <c r="N2" s="176"/>
      <c r="O2" s="149" t="str">
        <f>B11</f>
        <v>HRUŠKY</v>
      </c>
      <c r="P2" s="175"/>
      <c r="Q2" s="176"/>
      <c r="R2" s="178"/>
      <c r="S2" s="175"/>
      <c r="T2" s="175"/>
      <c r="U2" s="175"/>
      <c r="V2" s="175"/>
      <c r="W2" s="176"/>
    </row>
    <row r="3" spans="1:23" x14ac:dyDescent="0.25">
      <c r="A3" s="148">
        <v>1</v>
      </c>
      <c r="B3" s="150" t="s">
        <v>42</v>
      </c>
      <c r="C3" s="98"/>
      <c r="D3" s="99"/>
      <c r="E3" s="100"/>
      <c r="F3" s="37">
        <v>18</v>
      </c>
      <c r="G3" s="36" t="s">
        <v>31</v>
      </c>
      <c r="H3" s="35">
        <v>28</v>
      </c>
      <c r="I3" s="37">
        <v>17</v>
      </c>
      <c r="J3" s="36" t="s">
        <v>31</v>
      </c>
      <c r="K3" s="35">
        <v>27</v>
      </c>
      <c r="L3" s="37">
        <v>19</v>
      </c>
      <c r="M3" s="36" t="s">
        <v>31</v>
      </c>
      <c r="N3" s="35">
        <v>14</v>
      </c>
      <c r="O3" s="37">
        <v>21</v>
      </c>
      <c r="P3" s="36" t="s">
        <v>31</v>
      </c>
      <c r="Q3" s="35">
        <v>17</v>
      </c>
      <c r="R3" s="152">
        <f>SUM(IF(C3&gt;E3,1,0),IF(F3&gt;H3,1,0),IF(I3&gt;K3,1,0),IF(L3&gt;N3,1,0),IF(O3&gt;Q3,1,0),IF(C4&gt;E4,1,0),IF(F4&gt;H4,1,0),IF(I4&gt;K4,1,0),IF(L4&gt;N4,1,0),IF(O4&gt;Q4,1,0))</f>
        <v>3</v>
      </c>
      <c r="S3" s="195">
        <v>4</v>
      </c>
      <c r="T3" s="156">
        <f>C3+F3+I3+L3+O3+F4+I4+L4+O4+C4</f>
        <v>140</v>
      </c>
      <c r="U3" s="156" t="s">
        <v>31</v>
      </c>
      <c r="V3" s="156">
        <f>H3+K3+N3+Q3+H4+K4+N4+Q4+E3+E4</f>
        <v>169</v>
      </c>
      <c r="W3" s="158">
        <f t="shared" ref="W3:W11" si="0">T3/V3</f>
        <v>0.82840236686390534</v>
      </c>
    </row>
    <row r="4" spans="1:23" ht="15.75" thickBot="1" x14ac:dyDescent="0.3">
      <c r="A4" s="166"/>
      <c r="B4" s="167"/>
      <c r="C4" s="101"/>
      <c r="D4" s="102"/>
      <c r="E4" s="103"/>
      <c r="F4" s="47">
        <v>17</v>
      </c>
      <c r="G4" s="48" t="s">
        <v>31</v>
      </c>
      <c r="H4" s="49">
        <v>22</v>
      </c>
      <c r="I4" s="47">
        <v>11</v>
      </c>
      <c r="J4" s="48" t="s">
        <v>31</v>
      </c>
      <c r="K4" s="49">
        <v>21</v>
      </c>
      <c r="L4" s="47">
        <v>24</v>
      </c>
      <c r="M4" s="48" t="s">
        <v>31</v>
      </c>
      <c r="N4" s="49">
        <v>14</v>
      </c>
      <c r="O4" s="47">
        <v>13</v>
      </c>
      <c r="P4" s="48" t="s">
        <v>31</v>
      </c>
      <c r="Q4" s="49">
        <v>26</v>
      </c>
      <c r="R4" s="152"/>
      <c r="S4" s="195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45</v>
      </c>
      <c r="C5" s="50">
        <f>H3</f>
        <v>28</v>
      </c>
      <c r="D5" s="51" t="s">
        <v>31</v>
      </c>
      <c r="E5" s="52">
        <f>F3</f>
        <v>18</v>
      </c>
      <c r="F5" s="104"/>
      <c r="G5" s="105"/>
      <c r="H5" s="106"/>
      <c r="I5" s="56">
        <v>25</v>
      </c>
      <c r="J5" s="57" t="s">
        <v>31</v>
      </c>
      <c r="K5" s="58">
        <v>23</v>
      </c>
      <c r="L5" s="56">
        <v>20</v>
      </c>
      <c r="M5" s="57" t="s">
        <v>31</v>
      </c>
      <c r="N5" s="58">
        <v>17</v>
      </c>
      <c r="O5" s="56">
        <v>29</v>
      </c>
      <c r="P5" s="57" t="s">
        <v>31</v>
      </c>
      <c r="Q5" s="58">
        <v>13</v>
      </c>
      <c r="R5" s="162">
        <f t="shared" ref="R5" si="1">SUM(IF(C5&gt;E5,1,0),IF(F5&gt;H5,1,0),IF(I5&gt;K5,1,0),IF(L5&gt;N5,1,0),IF(O5&gt;Q5,1,0),IF(C6&gt;E6,1,0),IF(F6&gt;H6,1,0),IF(I6&gt;K6,1,0),IF(L6&gt;N6,1,0),IF(O6&gt;Q6,1,0))</f>
        <v>8</v>
      </c>
      <c r="S5" s="197">
        <v>1</v>
      </c>
      <c r="T5" s="144">
        <f t="shared" ref="T5" si="2">C5+F5+I5+L5+O5+F6+I6+L6+O6+C6</f>
        <v>190</v>
      </c>
      <c r="U5" s="144" t="s">
        <v>31</v>
      </c>
      <c r="V5" s="144">
        <f t="shared" ref="V5" si="3">H5+K5+N5+Q5+H6+K6+N6+Q6+E5+E6</f>
        <v>132</v>
      </c>
      <c r="W5" s="146">
        <f t="shared" si="0"/>
        <v>1.4393939393939394</v>
      </c>
    </row>
    <row r="6" spans="1:23" ht="15.75" thickBot="1" x14ac:dyDescent="0.3">
      <c r="A6" s="160"/>
      <c r="B6" s="161"/>
      <c r="C6" s="59">
        <f>H4</f>
        <v>22</v>
      </c>
      <c r="D6" s="60" t="s">
        <v>31</v>
      </c>
      <c r="E6" s="61">
        <f>F4</f>
        <v>17</v>
      </c>
      <c r="F6" s="101"/>
      <c r="G6" s="102"/>
      <c r="H6" s="103"/>
      <c r="I6" s="47">
        <v>26</v>
      </c>
      <c r="J6" s="48" t="s">
        <v>31</v>
      </c>
      <c r="K6" s="49">
        <v>10</v>
      </c>
      <c r="L6" s="47">
        <v>22</v>
      </c>
      <c r="M6" s="48" t="s">
        <v>31</v>
      </c>
      <c r="N6" s="49">
        <v>17</v>
      </c>
      <c r="O6" s="47">
        <v>18</v>
      </c>
      <c r="P6" s="48" t="s">
        <v>31</v>
      </c>
      <c r="Q6" s="49">
        <v>17</v>
      </c>
      <c r="R6" s="163"/>
      <c r="S6" s="198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101</v>
      </c>
      <c r="C7" s="50">
        <f>K3</f>
        <v>27</v>
      </c>
      <c r="D7" s="51" t="s">
        <v>31</v>
      </c>
      <c r="E7" s="52">
        <f>I3</f>
        <v>17</v>
      </c>
      <c r="F7" s="50">
        <f>K5</f>
        <v>23</v>
      </c>
      <c r="G7" s="51" t="s">
        <v>31</v>
      </c>
      <c r="H7" s="52">
        <f>I5</f>
        <v>25</v>
      </c>
      <c r="I7" s="104"/>
      <c r="J7" s="105"/>
      <c r="K7" s="106"/>
      <c r="L7" s="56">
        <v>21</v>
      </c>
      <c r="M7" s="57" t="s">
        <v>31</v>
      </c>
      <c r="N7" s="58">
        <v>16</v>
      </c>
      <c r="O7" s="56">
        <v>27</v>
      </c>
      <c r="P7" s="57" t="s">
        <v>31</v>
      </c>
      <c r="Q7" s="58">
        <v>16</v>
      </c>
      <c r="R7" s="162">
        <f t="shared" ref="R7" si="4">SUM(IF(C7&gt;E7,1,0),IF(F7&gt;H7,1,0),IF(I7&gt;K7,1,0),IF(L7&gt;N7,1,0),IF(O7&gt;Q7,1,0),IF(C8&gt;E8,1,0),IF(F8&gt;H8,1,0),IF(I8&gt;K8,1,0),IF(L8&gt;N8,1,0),IF(O8&gt;Q8,1,0))</f>
        <v>5</v>
      </c>
      <c r="S7" s="197">
        <v>2</v>
      </c>
      <c r="T7" s="144">
        <f t="shared" ref="T7" si="5">C7+F7+I7+L7+O7+F8+I8+L8+O8+C8</f>
        <v>170</v>
      </c>
      <c r="U7" s="144" t="s">
        <v>31</v>
      </c>
      <c r="V7" s="144">
        <f t="shared" ref="V7" si="6">H7+K7+N7+Q7+H8+K8+N8+Q8+E7+E8</f>
        <v>145</v>
      </c>
      <c r="W7" s="146">
        <f t="shared" si="0"/>
        <v>1.1724137931034482</v>
      </c>
    </row>
    <row r="8" spans="1:23" ht="15.75" thickBot="1" x14ac:dyDescent="0.3">
      <c r="A8" s="160"/>
      <c r="B8" s="161"/>
      <c r="C8" s="59">
        <f>K4</f>
        <v>21</v>
      </c>
      <c r="D8" s="60" t="s">
        <v>31</v>
      </c>
      <c r="E8" s="61">
        <f>I4</f>
        <v>11</v>
      </c>
      <c r="F8" s="59">
        <f>K6</f>
        <v>10</v>
      </c>
      <c r="G8" s="60" t="s">
        <v>31</v>
      </c>
      <c r="H8" s="61">
        <f>I6</f>
        <v>26</v>
      </c>
      <c r="I8" s="101"/>
      <c r="J8" s="102"/>
      <c r="K8" s="103"/>
      <c r="L8" s="47">
        <v>14</v>
      </c>
      <c r="M8" s="48" t="s">
        <v>31</v>
      </c>
      <c r="N8" s="49">
        <v>19</v>
      </c>
      <c r="O8" s="47">
        <v>27</v>
      </c>
      <c r="P8" s="48" t="s">
        <v>31</v>
      </c>
      <c r="Q8" s="49">
        <v>15</v>
      </c>
      <c r="R8" s="163"/>
      <c r="S8" s="198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102</v>
      </c>
      <c r="C9" s="50">
        <f>N3</f>
        <v>14</v>
      </c>
      <c r="D9" s="51" t="s">
        <v>31</v>
      </c>
      <c r="E9" s="52">
        <f>L3</f>
        <v>19</v>
      </c>
      <c r="F9" s="50">
        <f>N5</f>
        <v>17</v>
      </c>
      <c r="G9" s="51" t="s">
        <v>31</v>
      </c>
      <c r="H9" s="52">
        <f>L5</f>
        <v>20</v>
      </c>
      <c r="I9" s="50">
        <f>N7</f>
        <v>16</v>
      </c>
      <c r="J9" s="51" t="s">
        <v>31</v>
      </c>
      <c r="K9" s="52">
        <f>L7</f>
        <v>21</v>
      </c>
      <c r="L9" s="104"/>
      <c r="M9" s="105"/>
      <c r="N9" s="106"/>
      <c r="O9" s="56">
        <v>20</v>
      </c>
      <c r="P9" s="57" t="s">
        <v>31</v>
      </c>
      <c r="Q9" s="58">
        <v>22</v>
      </c>
      <c r="R9" s="162">
        <f t="shared" ref="R9" si="7">SUM(IF(C9&gt;E9,1,0),IF(F9&gt;H9,1,0),IF(I9&gt;K9,1,0),IF(L9&gt;N9,1,0),IF(O9&gt;Q9,1,0),IF(C10&gt;E10,1,0),IF(F10&gt;H10,1,0),IF(I10&gt;K10,1,0),IF(L10&gt;N10,1,0),IF(O10&gt;Q10,1,0))</f>
        <v>1</v>
      </c>
      <c r="S9" s="197">
        <v>5</v>
      </c>
      <c r="T9" s="144">
        <f t="shared" ref="T9" si="8">C9+F9+I9+L9+O9+F10+I10+L10+O10+C10</f>
        <v>137</v>
      </c>
      <c r="U9" s="144" t="s">
        <v>31</v>
      </c>
      <c r="V9" s="144">
        <f t="shared" ref="V9" si="9">H9+K9+N9+Q9+H10+K10+N10+Q10+E9+E10</f>
        <v>163</v>
      </c>
      <c r="W9" s="146">
        <f t="shared" si="0"/>
        <v>0.8404907975460123</v>
      </c>
    </row>
    <row r="10" spans="1:23" ht="15.75" thickBot="1" x14ac:dyDescent="0.3">
      <c r="A10" s="160"/>
      <c r="B10" s="161"/>
      <c r="C10" s="59">
        <f>N4</f>
        <v>14</v>
      </c>
      <c r="D10" s="60" t="s">
        <v>31</v>
      </c>
      <c r="E10" s="61">
        <f>L4</f>
        <v>24</v>
      </c>
      <c r="F10" s="59">
        <f>N6</f>
        <v>17</v>
      </c>
      <c r="G10" s="60" t="s">
        <v>31</v>
      </c>
      <c r="H10" s="61">
        <f>L6</f>
        <v>22</v>
      </c>
      <c r="I10" s="59">
        <f>N8</f>
        <v>19</v>
      </c>
      <c r="J10" s="60" t="s">
        <v>31</v>
      </c>
      <c r="K10" s="61">
        <f>L8</f>
        <v>14</v>
      </c>
      <c r="L10" s="101"/>
      <c r="M10" s="102"/>
      <c r="N10" s="103"/>
      <c r="O10" s="47">
        <v>20</v>
      </c>
      <c r="P10" s="48" t="s">
        <v>31</v>
      </c>
      <c r="Q10" s="49">
        <v>21</v>
      </c>
      <c r="R10" s="163"/>
      <c r="S10" s="198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103</v>
      </c>
      <c r="C11" s="50">
        <f>Q3</f>
        <v>17</v>
      </c>
      <c r="D11" s="51" t="s">
        <v>31</v>
      </c>
      <c r="E11" s="52">
        <f>O3</f>
        <v>21</v>
      </c>
      <c r="F11" s="50">
        <f>Q5</f>
        <v>13</v>
      </c>
      <c r="G11" s="51" t="s">
        <v>31</v>
      </c>
      <c r="H11" s="52">
        <f>O5</f>
        <v>29</v>
      </c>
      <c r="I11" s="50">
        <f>Q7</f>
        <v>16</v>
      </c>
      <c r="J11" s="51" t="s">
        <v>31</v>
      </c>
      <c r="K11" s="52">
        <f>O7</f>
        <v>27</v>
      </c>
      <c r="L11" s="50">
        <f>Q9</f>
        <v>22</v>
      </c>
      <c r="M11" s="51" t="s">
        <v>31</v>
      </c>
      <c r="N11" s="52">
        <f>O9</f>
        <v>20</v>
      </c>
      <c r="O11" s="104"/>
      <c r="P11" s="105"/>
      <c r="Q11" s="106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3</v>
      </c>
      <c r="S11" s="195">
        <v>3</v>
      </c>
      <c r="T11" s="156">
        <f t="shared" ref="T11" si="11">C11+F11+I11+L11+O11+F12+I12+L12+O12+C12</f>
        <v>147</v>
      </c>
      <c r="U11" s="156" t="s">
        <v>31</v>
      </c>
      <c r="V11" s="156">
        <f t="shared" ref="V11" si="12">H11+K11+N11+Q11+H12+K12+N12+Q12+E11+E12</f>
        <v>175</v>
      </c>
      <c r="W11" s="158">
        <f t="shared" si="0"/>
        <v>0.84</v>
      </c>
    </row>
    <row r="12" spans="1:23" ht="15.75" thickBot="1" x14ac:dyDescent="0.3">
      <c r="A12" s="149"/>
      <c r="B12" s="151"/>
      <c r="C12" s="33">
        <f>Q4</f>
        <v>26</v>
      </c>
      <c r="D12" s="32" t="s">
        <v>31</v>
      </c>
      <c r="E12" s="31">
        <f>O4</f>
        <v>13</v>
      </c>
      <c r="F12" s="33">
        <f>Q6</f>
        <v>17</v>
      </c>
      <c r="G12" s="32" t="s">
        <v>31</v>
      </c>
      <c r="H12" s="31">
        <f>O6</f>
        <v>18</v>
      </c>
      <c r="I12" s="33">
        <f>Q8</f>
        <v>15</v>
      </c>
      <c r="J12" s="32" t="s">
        <v>31</v>
      </c>
      <c r="K12" s="31">
        <f>O8</f>
        <v>27</v>
      </c>
      <c r="L12" s="67">
        <f>Q10</f>
        <v>21</v>
      </c>
      <c r="M12" s="32" t="s">
        <v>31</v>
      </c>
      <c r="N12" s="68">
        <f>O10</f>
        <v>20</v>
      </c>
      <c r="O12" s="107"/>
      <c r="P12" s="108"/>
      <c r="Q12" s="109"/>
      <c r="R12" s="153"/>
      <c r="S12" s="196"/>
      <c r="T12" s="157"/>
      <c r="U12" s="157"/>
      <c r="V12" s="157"/>
      <c r="W12" s="159"/>
    </row>
    <row r="13" spans="1:23" s="73" customFormat="1" ht="21" customHeight="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S1:S2"/>
    <mergeCell ref="T1:W2"/>
    <mergeCell ref="C2:E2"/>
    <mergeCell ref="F2:H2"/>
    <mergeCell ref="I2:K2"/>
    <mergeCell ref="L2:N2"/>
    <mergeCell ref="O2:Q2"/>
    <mergeCell ref="O1:Q1"/>
    <mergeCell ref="R1:R2"/>
    <mergeCell ref="A1:B2"/>
    <mergeCell ref="C1:E1"/>
    <mergeCell ref="F1:H1"/>
    <mergeCell ref="I1:K1"/>
    <mergeCell ref="L1:N1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sqref="A1:XFD1048576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209" t="s">
        <v>104</v>
      </c>
      <c r="B1" s="210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thickBot="1" x14ac:dyDescent="0.3">
      <c r="A2" s="211"/>
      <c r="B2" s="212"/>
      <c r="C2" s="149" t="str">
        <f>B3</f>
        <v>RAŠKOVICE A</v>
      </c>
      <c r="D2" s="175"/>
      <c r="E2" s="176"/>
      <c r="F2" s="149" t="str">
        <f>B5</f>
        <v>RAŠKOVCE E</v>
      </c>
      <c r="G2" s="175"/>
      <c r="H2" s="176"/>
      <c r="I2" s="149" t="str">
        <f>B7</f>
        <v>VALMEZ E</v>
      </c>
      <c r="J2" s="175"/>
      <c r="K2" s="176"/>
      <c r="L2" s="149" t="str">
        <f>B9</f>
        <v>PALKOVICE A</v>
      </c>
      <c r="M2" s="175"/>
      <c r="N2" s="176"/>
      <c r="O2" s="149" t="str">
        <f>B11</f>
        <v>HNOJNIK</v>
      </c>
      <c r="P2" s="175"/>
      <c r="Q2" s="176"/>
      <c r="R2" s="178"/>
      <c r="S2" s="175"/>
      <c r="T2" s="175"/>
      <c r="U2" s="175"/>
      <c r="V2" s="175"/>
      <c r="W2" s="176"/>
    </row>
    <row r="3" spans="1:23" x14ac:dyDescent="0.25">
      <c r="A3" s="207" t="s">
        <v>35</v>
      </c>
      <c r="B3" s="150" t="s">
        <v>42</v>
      </c>
      <c r="C3" s="110"/>
      <c r="D3" s="111"/>
      <c r="E3" s="112"/>
      <c r="F3" s="37">
        <v>6</v>
      </c>
      <c r="G3" s="36" t="s">
        <v>31</v>
      </c>
      <c r="H3" s="35">
        <v>10</v>
      </c>
      <c r="I3" s="37">
        <v>8</v>
      </c>
      <c r="J3" s="36" t="s">
        <v>31</v>
      </c>
      <c r="K3" s="35">
        <v>6</v>
      </c>
      <c r="L3" s="37">
        <v>12</v>
      </c>
      <c r="M3" s="36" t="s">
        <v>31</v>
      </c>
      <c r="N3" s="35">
        <v>4</v>
      </c>
      <c r="O3" s="37">
        <v>15</v>
      </c>
      <c r="P3" s="36" t="s">
        <v>31</v>
      </c>
      <c r="Q3" s="35">
        <v>3</v>
      </c>
      <c r="R3" s="152">
        <f>SUM(IF(C3&gt;E3,1,0),IF(F3&gt;H3,1,0),IF(I3&gt;K3,1,0),IF(L3&gt;N3,1,0),IF(O3&gt;Q3,1,0),IF(C4&gt;E4,1,0),IF(F4&gt;H4,1,0),IF(I4&gt;K4,1,0),IF(L4&gt;N4,1,0),IF(O4&gt;Q4,1,0))</f>
        <v>3</v>
      </c>
      <c r="S3" s="203">
        <v>2</v>
      </c>
      <c r="T3" s="156">
        <f>C3+F3+I3+L3+O3+F4+I4+L4+O4+C4</f>
        <v>41</v>
      </c>
      <c r="U3" s="156" t="s">
        <v>31</v>
      </c>
      <c r="V3" s="156">
        <f>H3+K3+N3+Q3+H4+K4+N4+Q4+E3+E4</f>
        <v>23</v>
      </c>
      <c r="W3" s="158">
        <f t="shared" ref="W3:W11" si="0">T3/V3</f>
        <v>1.7826086956521738</v>
      </c>
    </row>
    <row r="4" spans="1:23" ht="15.75" thickBot="1" x14ac:dyDescent="0.3">
      <c r="A4" s="208"/>
      <c r="B4" s="167"/>
      <c r="C4" s="113"/>
      <c r="D4" s="114"/>
      <c r="E4" s="115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47"/>
      <c r="P4" s="48" t="s">
        <v>31</v>
      </c>
      <c r="Q4" s="49"/>
      <c r="R4" s="152"/>
      <c r="S4" s="203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105</v>
      </c>
      <c r="C5" s="50">
        <f>H3</f>
        <v>10</v>
      </c>
      <c r="D5" s="51" t="s">
        <v>31</v>
      </c>
      <c r="E5" s="52">
        <f>F3</f>
        <v>6</v>
      </c>
      <c r="F5" s="116"/>
      <c r="G5" s="117"/>
      <c r="H5" s="118"/>
      <c r="I5" s="56">
        <v>7</v>
      </c>
      <c r="J5" s="57" t="s">
        <v>31</v>
      </c>
      <c r="K5" s="58">
        <v>4</v>
      </c>
      <c r="L5" s="56">
        <v>10</v>
      </c>
      <c r="M5" s="57" t="s">
        <v>31</v>
      </c>
      <c r="N5" s="58">
        <v>7</v>
      </c>
      <c r="O5" s="56">
        <v>19</v>
      </c>
      <c r="P5" s="57" t="s">
        <v>31</v>
      </c>
      <c r="Q5" s="58">
        <v>5</v>
      </c>
      <c r="R5" s="162">
        <f t="shared" ref="R5" si="1">SUM(IF(C5&gt;E5,1,0),IF(F5&gt;H5,1,0),IF(I5&gt;K5,1,0),IF(L5&gt;N5,1,0),IF(O5&gt;Q5,1,0),IF(C6&gt;E6,1,0),IF(F6&gt;H6,1,0),IF(I6&gt;K6,1,0),IF(L6&gt;N6,1,0),IF(O6&gt;Q6,1,0))</f>
        <v>4</v>
      </c>
      <c r="S5" s="205">
        <v>1</v>
      </c>
      <c r="T5" s="144">
        <f t="shared" ref="T5" si="2">C5+F5+I5+L5+O5+F6+I6+L6+O6+C6</f>
        <v>46</v>
      </c>
      <c r="U5" s="144" t="s">
        <v>31</v>
      </c>
      <c r="V5" s="144">
        <f t="shared" ref="V5" si="3">H5+K5+N5+Q5+H6+K6+N6+Q6+E5+E6</f>
        <v>22</v>
      </c>
      <c r="W5" s="146">
        <f t="shared" si="0"/>
        <v>2.0909090909090908</v>
      </c>
    </row>
    <row r="6" spans="1:23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113"/>
      <c r="G6" s="114"/>
      <c r="H6" s="115"/>
      <c r="I6" s="47"/>
      <c r="J6" s="48" t="s">
        <v>31</v>
      </c>
      <c r="K6" s="49"/>
      <c r="L6" s="47"/>
      <c r="M6" s="48" t="s">
        <v>31</v>
      </c>
      <c r="N6" s="49"/>
      <c r="O6" s="47"/>
      <c r="P6" s="48" t="s">
        <v>31</v>
      </c>
      <c r="Q6" s="49"/>
      <c r="R6" s="163"/>
      <c r="S6" s="206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106</v>
      </c>
      <c r="C7" s="50">
        <f>K3</f>
        <v>6</v>
      </c>
      <c r="D7" s="51" t="s">
        <v>31</v>
      </c>
      <c r="E7" s="52">
        <f>I3</f>
        <v>8</v>
      </c>
      <c r="F7" s="50">
        <f>K5</f>
        <v>4</v>
      </c>
      <c r="G7" s="51" t="s">
        <v>31</v>
      </c>
      <c r="H7" s="52">
        <f>I5</f>
        <v>7</v>
      </c>
      <c r="I7" s="116"/>
      <c r="J7" s="117"/>
      <c r="K7" s="118"/>
      <c r="L7" s="56">
        <v>18</v>
      </c>
      <c r="M7" s="57" t="s">
        <v>31</v>
      </c>
      <c r="N7" s="58">
        <v>3</v>
      </c>
      <c r="O7" s="56">
        <v>20</v>
      </c>
      <c r="P7" s="57" t="s">
        <v>31</v>
      </c>
      <c r="Q7" s="58">
        <v>3</v>
      </c>
      <c r="R7" s="162">
        <f t="shared" ref="R7" si="4">SUM(IF(C7&gt;E7,1,0),IF(F7&gt;H7,1,0),IF(I7&gt;K7,1,0),IF(L7&gt;N7,1,0),IF(O7&gt;Q7,1,0),IF(C8&gt;E8,1,0),IF(F8&gt;H8,1,0),IF(I8&gt;K8,1,0),IF(L8&gt;N8,1,0),IF(O8&gt;Q8,1,0))</f>
        <v>2</v>
      </c>
      <c r="S7" s="205">
        <v>3</v>
      </c>
      <c r="T7" s="144">
        <f t="shared" ref="T7" si="5">C7+F7+I7+L7+O7+F8+I8+L8+O8+C8</f>
        <v>48</v>
      </c>
      <c r="U7" s="144" t="s">
        <v>31</v>
      </c>
      <c r="V7" s="144">
        <f t="shared" ref="V7" si="6">H7+K7+N7+Q7+H8+K8+N8+Q8+E7+E8</f>
        <v>21</v>
      </c>
      <c r="W7" s="146">
        <f t="shared" si="0"/>
        <v>2.2857142857142856</v>
      </c>
    </row>
    <row r="8" spans="1:23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113"/>
      <c r="J8" s="114"/>
      <c r="K8" s="115"/>
      <c r="L8" s="47"/>
      <c r="M8" s="48" t="s">
        <v>31</v>
      </c>
      <c r="N8" s="49"/>
      <c r="O8" s="47"/>
      <c r="P8" s="48" t="s">
        <v>31</v>
      </c>
      <c r="Q8" s="49"/>
      <c r="R8" s="163"/>
      <c r="S8" s="206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83</v>
      </c>
      <c r="C9" s="50">
        <f>N3</f>
        <v>4</v>
      </c>
      <c r="D9" s="51" t="s">
        <v>31</v>
      </c>
      <c r="E9" s="52">
        <f>L3</f>
        <v>12</v>
      </c>
      <c r="F9" s="50">
        <f>N5</f>
        <v>7</v>
      </c>
      <c r="G9" s="51" t="s">
        <v>31</v>
      </c>
      <c r="H9" s="52">
        <f>L5</f>
        <v>10</v>
      </c>
      <c r="I9" s="50">
        <f>N7</f>
        <v>3</v>
      </c>
      <c r="J9" s="51" t="s">
        <v>31</v>
      </c>
      <c r="K9" s="52">
        <f>L7</f>
        <v>18</v>
      </c>
      <c r="L9" s="116"/>
      <c r="M9" s="117"/>
      <c r="N9" s="118"/>
      <c r="O9" s="56">
        <v>7</v>
      </c>
      <c r="P9" s="57" t="s">
        <v>31</v>
      </c>
      <c r="Q9" s="58">
        <v>9</v>
      </c>
      <c r="R9" s="162">
        <f t="shared" ref="R9" si="7">SUM(IF(C9&gt;E9,1,0),IF(F9&gt;H9,1,0),IF(I9&gt;K9,1,0),IF(L9&gt;N9,1,0),IF(O9&gt;Q9,1,0),IF(C10&gt;E10,1,0),IF(F10&gt;H10,1,0),IF(I10&gt;K10,1,0),IF(L10&gt;N10,1,0),IF(O10&gt;Q10,1,0))</f>
        <v>0</v>
      </c>
      <c r="S9" s="205">
        <v>5</v>
      </c>
      <c r="T9" s="144">
        <f t="shared" ref="T9" si="8">C9+F9+I9+L9+O9+F10+I10+L10+O10+C10</f>
        <v>21</v>
      </c>
      <c r="U9" s="144" t="s">
        <v>31</v>
      </c>
      <c r="V9" s="144">
        <f t="shared" ref="V9" si="9">H9+K9+N9+Q9+H10+K10+N10+Q10+E9+E10</f>
        <v>49</v>
      </c>
      <c r="W9" s="146">
        <f t="shared" si="0"/>
        <v>0.42857142857142855</v>
      </c>
    </row>
    <row r="10" spans="1:23" ht="15.75" thickBot="1" x14ac:dyDescent="0.3">
      <c r="A10" s="160"/>
      <c r="B10" s="161"/>
      <c r="C10" s="59">
        <f>N4</f>
        <v>0</v>
      </c>
      <c r="D10" s="60" t="s">
        <v>31</v>
      </c>
      <c r="E10" s="61">
        <f>L4</f>
        <v>0</v>
      </c>
      <c r="F10" s="59">
        <f>N6</f>
        <v>0</v>
      </c>
      <c r="G10" s="60" t="s">
        <v>31</v>
      </c>
      <c r="H10" s="61">
        <f>L6</f>
        <v>0</v>
      </c>
      <c r="I10" s="59">
        <f>N8</f>
        <v>0</v>
      </c>
      <c r="J10" s="60" t="s">
        <v>31</v>
      </c>
      <c r="K10" s="61">
        <f>L8</f>
        <v>0</v>
      </c>
      <c r="L10" s="113"/>
      <c r="M10" s="114"/>
      <c r="N10" s="115"/>
      <c r="O10" s="47"/>
      <c r="P10" s="48" t="s">
        <v>31</v>
      </c>
      <c r="Q10" s="49"/>
      <c r="R10" s="163"/>
      <c r="S10" s="206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107</v>
      </c>
      <c r="C11" s="50">
        <f>Q3</f>
        <v>3</v>
      </c>
      <c r="D11" s="51" t="s">
        <v>31</v>
      </c>
      <c r="E11" s="52">
        <f>O3</f>
        <v>15</v>
      </c>
      <c r="F11" s="50">
        <f>Q5</f>
        <v>5</v>
      </c>
      <c r="G11" s="51" t="s">
        <v>31</v>
      </c>
      <c r="H11" s="52">
        <f>O5</f>
        <v>19</v>
      </c>
      <c r="I11" s="50">
        <f>Q7</f>
        <v>3</v>
      </c>
      <c r="J11" s="51" t="s">
        <v>31</v>
      </c>
      <c r="K11" s="52">
        <f>O7</f>
        <v>20</v>
      </c>
      <c r="L11" s="50">
        <f>Q9</f>
        <v>9</v>
      </c>
      <c r="M11" s="51" t="s">
        <v>31</v>
      </c>
      <c r="N11" s="52">
        <f>O9</f>
        <v>7</v>
      </c>
      <c r="O11" s="116"/>
      <c r="P11" s="117"/>
      <c r="Q11" s="118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1</v>
      </c>
      <c r="S11" s="203">
        <v>4</v>
      </c>
      <c r="T11" s="156">
        <f t="shared" ref="T11" si="11">C11+F11+I11+L11+O11+F12+I12+L12+O12+C12</f>
        <v>20</v>
      </c>
      <c r="U11" s="156" t="s">
        <v>31</v>
      </c>
      <c r="V11" s="156">
        <f t="shared" ref="V11" si="12">H11+K11+N11+Q11+H12+K12+N12+Q12+E11+E12</f>
        <v>61</v>
      </c>
      <c r="W11" s="158">
        <f t="shared" si="0"/>
        <v>0.32786885245901637</v>
      </c>
    </row>
    <row r="12" spans="1:23" ht="15.75" thickBot="1" x14ac:dyDescent="0.3">
      <c r="A12" s="149"/>
      <c r="B12" s="151"/>
      <c r="C12" s="33">
        <f>Q4</f>
        <v>0</v>
      </c>
      <c r="D12" s="32" t="s">
        <v>31</v>
      </c>
      <c r="E12" s="31">
        <f>O4</f>
        <v>0</v>
      </c>
      <c r="F12" s="33">
        <f>Q6</f>
        <v>0</v>
      </c>
      <c r="G12" s="32" t="s">
        <v>31</v>
      </c>
      <c r="H12" s="31">
        <f>O6</f>
        <v>0</v>
      </c>
      <c r="I12" s="33">
        <f>Q8</f>
        <v>0</v>
      </c>
      <c r="J12" s="32" t="s">
        <v>31</v>
      </c>
      <c r="K12" s="31">
        <f>O8</f>
        <v>0</v>
      </c>
      <c r="L12" s="67">
        <f>Q10</f>
        <v>0</v>
      </c>
      <c r="M12" s="32" t="s">
        <v>31</v>
      </c>
      <c r="N12" s="68">
        <f>O10</f>
        <v>0</v>
      </c>
      <c r="O12" s="119"/>
      <c r="P12" s="120"/>
      <c r="Q12" s="121"/>
      <c r="R12" s="153"/>
      <c r="S12" s="204"/>
      <c r="T12" s="157"/>
      <c r="U12" s="157"/>
      <c r="V12" s="157"/>
      <c r="W12" s="159"/>
    </row>
    <row r="13" spans="1:23" s="73" customFormat="1" ht="21" customHeight="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S1:S2"/>
    <mergeCell ref="T1:W2"/>
    <mergeCell ref="C2:E2"/>
    <mergeCell ref="F2:H2"/>
    <mergeCell ref="I2:K2"/>
    <mergeCell ref="L2:N2"/>
    <mergeCell ref="O2:Q2"/>
    <mergeCell ref="O1:Q1"/>
    <mergeCell ref="R1:R2"/>
    <mergeCell ref="A1:B2"/>
    <mergeCell ref="C1:E1"/>
    <mergeCell ref="F1:H1"/>
    <mergeCell ref="I1:K1"/>
    <mergeCell ref="L1:N1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A37" sqref="A3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sqref="A1:XFD1048576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ht="15" customHeight="1" x14ac:dyDescent="0.25">
      <c r="A1" s="209" t="s">
        <v>108</v>
      </c>
      <c r="B1" s="210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customHeight="1" thickBot="1" x14ac:dyDescent="0.3">
      <c r="A2" s="211"/>
      <c r="B2" s="212"/>
      <c r="C2" s="149" t="str">
        <f>B3</f>
        <v>RAĚKOVICE B</v>
      </c>
      <c r="D2" s="175"/>
      <c r="E2" s="176"/>
      <c r="F2" s="149" t="str">
        <f>B5</f>
        <v>VALMEZ C</v>
      </c>
      <c r="G2" s="175"/>
      <c r="H2" s="176"/>
      <c r="I2" s="149" t="str">
        <f>B7</f>
        <v>VALMEZD</v>
      </c>
      <c r="J2" s="175"/>
      <c r="K2" s="176"/>
      <c r="L2" s="149" t="str">
        <f>B9</f>
        <v>PALKOVICE B</v>
      </c>
      <c r="M2" s="175"/>
      <c r="N2" s="176"/>
      <c r="O2" s="149" t="str">
        <f>B11</f>
        <v>METLOVICE</v>
      </c>
      <c r="P2" s="175"/>
      <c r="Q2" s="176"/>
      <c r="R2" s="178"/>
      <c r="S2" s="175"/>
      <c r="T2" s="175"/>
      <c r="U2" s="175"/>
      <c r="V2" s="175"/>
      <c r="W2" s="176"/>
    </row>
    <row r="3" spans="1:23" ht="15" customHeight="1" x14ac:dyDescent="0.25">
      <c r="A3" s="207" t="s">
        <v>35</v>
      </c>
      <c r="B3" s="150" t="s">
        <v>109</v>
      </c>
      <c r="C3" s="110"/>
      <c r="D3" s="111"/>
      <c r="E3" s="112"/>
      <c r="F3" s="37">
        <v>3</v>
      </c>
      <c r="G3" s="36" t="s">
        <v>31</v>
      </c>
      <c r="H3" s="35">
        <v>9</v>
      </c>
      <c r="I3" s="37">
        <v>3</v>
      </c>
      <c r="J3" s="36" t="s">
        <v>31</v>
      </c>
      <c r="K3" s="35">
        <v>6</v>
      </c>
      <c r="L3" s="37">
        <v>2</v>
      </c>
      <c r="M3" s="36" t="s">
        <v>31</v>
      </c>
      <c r="N3" s="35">
        <v>5</v>
      </c>
      <c r="O3" s="37">
        <v>9</v>
      </c>
      <c r="P3" s="36" t="s">
        <v>31</v>
      </c>
      <c r="Q3" s="35">
        <v>6</v>
      </c>
      <c r="R3" s="152">
        <f>SUM(IF(C3&gt;E3,1,0),IF(F3&gt;H3,1,0),IF(I3&gt;K3,1,0),IF(L3&gt;N3,1,0),IF(O3&gt;Q3,1,0),IF(C4&gt;E4,1,0),IF(F4&gt;H4,1,0),IF(I4&gt;K4,1,0),IF(L4&gt;N4,1,0),IF(O4&gt;Q4,1,0))</f>
        <v>1</v>
      </c>
      <c r="S3" s="203">
        <v>4</v>
      </c>
      <c r="T3" s="156">
        <f>C3+F3+I3+L3+O3+F4+I4+L4+O4+C4</f>
        <v>17</v>
      </c>
      <c r="U3" s="156" t="s">
        <v>31</v>
      </c>
      <c r="V3" s="156">
        <f>H3+K3+N3+Q3+H4+K4+N4+Q4+E3+E4</f>
        <v>26</v>
      </c>
      <c r="W3" s="158">
        <f t="shared" ref="W3:W11" si="0">T3/V3</f>
        <v>0.65384615384615385</v>
      </c>
    </row>
    <row r="4" spans="1:23" ht="15.75" thickBot="1" x14ac:dyDescent="0.3">
      <c r="A4" s="208"/>
      <c r="B4" s="167"/>
      <c r="C4" s="113"/>
      <c r="D4" s="114"/>
      <c r="E4" s="115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47"/>
      <c r="P4" s="48" t="s">
        <v>31</v>
      </c>
      <c r="Q4" s="49"/>
      <c r="R4" s="152"/>
      <c r="S4" s="203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43</v>
      </c>
      <c r="C5" s="50">
        <f>H3</f>
        <v>9</v>
      </c>
      <c r="D5" s="51" t="s">
        <v>31</v>
      </c>
      <c r="E5" s="52">
        <f>F3</f>
        <v>3</v>
      </c>
      <c r="F5" s="116"/>
      <c r="G5" s="117"/>
      <c r="H5" s="118"/>
      <c r="I5" s="56">
        <v>1</v>
      </c>
      <c r="J5" s="57" t="s">
        <v>31</v>
      </c>
      <c r="K5" s="58">
        <v>0</v>
      </c>
      <c r="L5" s="56">
        <v>4</v>
      </c>
      <c r="M5" s="57" t="s">
        <v>31</v>
      </c>
      <c r="N5" s="58">
        <v>3</v>
      </c>
      <c r="O5" s="56">
        <v>7</v>
      </c>
      <c r="P5" s="57" t="s">
        <v>31</v>
      </c>
      <c r="Q5" s="58">
        <v>3</v>
      </c>
      <c r="R5" s="162">
        <f t="shared" ref="R5" si="1">SUM(IF(C5&gt;E5,1,0),IF(F5&gt;H5,1,0),IF(I5&gt;K5,1,0),IF(L5&gt;N5,1,0),IF(O5&gt;Q5,1,0),IF(C6&gt;E6,1,0),IF(F6&gt;H6,1,0),IF(I6&gt;K6,1,0),IF(L6&gt;N6,1,0),IF(O6&gt;Q6,1,0))</f>
        <v>4</v>
      </c>
      <c r="S5" s="205">
        <v>1</v>
      </c>
      <c r="T5" s="144">
        <f t="shared" ref="T5" si="2">C5+F5+I5+L5+O5+F6+I6+L6+O6+C6</f>
        <v>21</v>
      </c>
      <c r="U5" s="144" t="s">
        <v>31</v>
      </c>
      <c r="V5" s="144">
        <f t="shared" ref="V5" si="3">H5+K5+N5+Q5+H6+K6+N6+Q6+E5+E6</f>
        <v>9</v>
      </c>
      <c r="W5" s="146">
        <f t="shared" si="0"/>
        <v>2.3333333333333335</v>
      </c>
    </row>
    <row r="6" spans="1:23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113"/>
      <c r="G6" s="114"/>
      <c r="H6" s="115"/>
      <c r="I6" s="47"/>
      <c r="J6" s="48" t="s">
        <v>31</v>
      </c>
      <c r="K6" s="49"/>
      <c r="L6" s="47"/>
      <c r="M6" s="48" t="s">
        <v>31</v>
      </c>
      <c r="N6" s="49"/>
      <c r="O6" s="47"/>
      <c r="P6" s="48" t="s">
        <v>31</v>
      </c>
      <c r="Q6" s="49"/>
      <c r="R6" s="163"/>
      <c r="S6" s="206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110</v>
      </c>
      <c r="C7" s="50">
        <f>K3</f>
        <v>6</v>
      </c>
      <c r="D7" s="51" t="s">
        <v>31</v>
      </c>
      <c r="E7" s="52">
        <f>I3</f>
        <v>3</v>
      </c>
      <c r="F7" s="50">
        <f>K5</f>
        <v>0</v>
      </c>
      <c r="G7" s="51" t="s">
        <v>31</v>
      </c>
      <c r="H7" s="52">
        <f>I5</f>
        <v>1</v>
      </c>
      <c r="I7" s="116"/>
      <c r="J7" s="117"/>
      <c r="K7" s="118"/>
      <c r="L7" s="56">
        <v>11</v>
      </c>
      <c r="M7" s="57" t="s">
        <v>31</v>
      </c>
      <c r="N7" s="58">
        <v>4</v>
      </c>
      <c r="O7" s="56">
        <v>4</v>
      </c>
      <c r="P7" s="57" t="s">
        <v>31</v>
      </c>
      <c r="Q7" s="58">
        <v>2</v>
      </c>
      <c r="R7" s="162">
        <f t="shared" ref="R7" si="4">SUM(IF(C7&gt;E7,1,0),IF(F7&gt;H7,1,0),IF(I7&gt;K7,1,0),IF(L7&gt;N7,1,0),IF(O7&gt;Q7,1,0),IF(C8&gt;E8,1,0),IF(F8&gt;H8,1,0),IF(I8&gt;K8,1,0),IF(L8&gt;N8,1,0),IF(O8&gt;Q8,1,0))</f>
        <v>3</v>
      </c>
      <c r="S7" s="205">
        <v>2</v>
      </c>
      <c r="T7" s="144">
        <f t="shared" ref="T7" si="5">C7+F7+I7+L7+O7+F8+I8+L8+O8+C8</f>
        <v>21</v>
      </c>
      <c r="U7" s="144" t="s">
        <v>31</v>
      </c>
      <c r="V7" s="144">
        <f t="shared" ref="V7" si="6">H7+K7+N7+Q7+H8+K8+N8+Q8+E7+E8</f>
        <v>10</v>
      </c>
      <c r="W7" s="146">
        <f t="shared" si="0"/>
        <v>2.1</v>
      </c>
    </row>
    <row r="8" spans="1:23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113"/>
      <c r="J8" s="114"/>
      <c r="K8" s="115"/>
      <c r="L8" s="47"/>
      <c r="M8" s="48" t="s">
        <v>31</v>
      </c>
      <c r="N8" s="49"/>
      <c r="O8" s="47"/>
      <c r="P8" s="48" t="s">
        <v>31</v>
      </c>
      <c r="Q8" s="49"/>
      <c r="R8" s="163"/>
      <c r="S8" s="206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111</v>
      </c>
      <c r="C9" s="50">
        <f>N3</f>
        <v>5</v>
      </c>
      <c r="D9" s="51" t="s">
        <v>31</v>
      </c>
      <c r="E9" s="52">
        <f>L3</f>
        <v>2</v>
      </c>
      <c r="F9" s="50">
        <f>N5</f>
        <v>3</v>
      </c>
      <c r="G9" s="51" t="s">
        <v>31</v>
      </c>
      <c r="H9" s="52">
        <f>L5</f>
        <v>4</v>
      </c>
      <c r="I9" s="50">
        <f>N7</f>
        <v>4</v>
      </c>
      <c r="J9" s="51" t="s">
        <v>31</v>
      </c>
      <c r="K9" s="52">
        <f>L7</f>
        <v>11</v>
      </c>
      <c r="L9" s="116"/>
      <c r="M9" s="117"/>
      <c r="N9" s="118"/>
      <c r="O9" s="56">
        <v>5</v>
      </c>
      <c r="P9" s="57" t="s">
        <v>31</v>
      </c>
      <c r="Q9" s="58">
        <v>1</v>
      </c>
      <c r="R9" s="162">
        <f t="shared" ref="R9" si="7">SUM(IF(C9&gt;E9,1,0),IF(F9&gt;H9,1,0),IF(I9&gt;K9,1,0),IF(L9&gt;N9,1,0),IF(O9&gt;Q9,1,0),IF(C10&gt;E10,1,0),IF(F10&gt;H10,1,0),IF(I10&gt;K10,1,0),IF(L10&gt;N10,1,0),IF(O10&gt;Q10,1,0))</f>
        <v>2</v>
      </c>
      <c r="S9" s="205">
        <v>3</v>
      </c>
      <c r="T9" s="144">
        <f t="shared" ref="T9" si="8">C9+F9+I9+L9+O9+F10+I10+L10+O10+C10</f>
        <v>17</v>
      </c>
      <c r="U9" s="144" t="s">
        <v>31</v>
      </c>
      <c r="V9" s="144">
        <f t="shared" ref="V9" si="9">H9+K9+N9+Q9+H10+K10+N10+Q10+E9+E10</f>
        <v>18</v>
      </c>
      <c r="W9" s="146">
        <f t="shared" si="0"/>
        <v>0.94444444444444442</v>
      </c>
    </row>
    <row r="10" spans="1:23" ht="15.75" thickBot="1" x14ac:dyDescent="0.3">
      <c r="A10" s="160"/>
      <c r="B10" s="161"/>
      <c r="C10" s="59">
        <f>N4</f>
        <v>0</v>
      </c>
      <c r="D10" s="60" t="s">
        <v>31</v>
      </c>
      <c r="E10" s="61">
        <f>L4</f>
        <v>0</v>
      </c>
      <c r="F10" s="59">
        <f>N6</f>
        <v>0</v>
      </c>
      <c r="G10" s="60" t="s">
        <v>31</v>
      </c>
      <c r="H10" s="61">
        <f>L6</f>
        <v>0</v>
      </c>
      <c r="I10" s="59">
        <f>N8</f>
        <v>0</v>
      </c>
      <c r="J10" s="60" t="s">
        <v>31</v>
      </c>
      <c r="K10" s="61">
        <f>L8</f>
        <v>0</v>
      </c>
      <c r="L10" s="113"/>
      <c r="M10" s="114"/>
      <c r="N10" s="115"/>
      <c r="O10" s="47"/>
      <c r="P10" s="48" t="s">
        <v>31</v>
      </c>
      <c r="Q10" s="49"/>
      <c r="R10" s="163"/>
      <c r="S10" s="206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112</v>
      </c>
      <c r="C11" s="50">
        <f>Q3</f>
        <v>6</v>
      </c>
      <c r="D11" s="51" t="s">
        <v>31</v>
      </c>
      <c r="E11" s="52">
        <f>O3</f>
        <v>9</v>
      </c>
      <c r="F11" s="50">
        <f>Q5</f>
        <v>3</v>
      </c>
      <c r="G11" s="51" t="s">
        <v>31</v>
      </c>
      <c r="H11" s="52">
        <f>O5</f>
        <v>7</v>
      </c>
      <c r="I11" s="50">
        <f>Q7</f>
        <v>2</v>
      </c>
      <c r="J11" s="51" t="s">
        <v>31</v>
      </c>
      <c r="K11" s="52">
        <f>O7</f>
        <v>4</v>
      </c>
      <c r="L11" s="50">
        <f>Q9</f>
        <v>1</v>
      </c>
      <c r="M11" s="51" t="s">
        <v>31</v>
      </c>
      <c r="N11" s="52">
        <f>O9</f>
        <v>5</v>
      </c>
      <c r="O11" s="116"/>
      <c r="P11" s="117"/>
      <c r="Q11" s="118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0</v>
      </c>
      <c r="S11" s="203">
        <v>5</v>
      </c>
      <c r="T11" s="156">
        <f t="shared" ref="T11" si="11">C11+F11+I11+L11+O11+F12+I12+L12+O12+C12</f>
        <v>12</v>
      </c>
      <c r="U11" s="156" t="s">
        <v>31</v>
      </c>
      <c r="V11" s="156">
        <f t="shared" ref="V11" si="12">H11+K11+N11+Q11+H12+K12+N12+Q12+E11+E12</f>
        <v>25</v>
      </c>
      <c r="W11" s="158">
        <f t="shared" si="0"/>
        <v>0.48</v>
      </c>
    </row>
    <row r="12" spans="1:23" ht="15.75" thickBot="1" x14ac:dyDescent="0.3">
      <c r="A12" s="149"/>
      <c r="B12" s="151"/>
      <c r="C12" s="33">
        <f>Q4</f>
        <v>0</v>
      </c>
      <c r="D12" s="32" t="s">
        <v>31</v>
      </c>
      <c r="E12" s="31">
        <f>O4</f>
        <v>0</v>
      </c>
      <c r="F12" s="33">
        <f>Q6</f>
        <v>0</v>
      </c>
      <c r="G12" s="32" t="s">
        <v>31</v>
      </c>
      <c r="H12" s="31">
        <f>O6</f>
        <v>0</v>
      </c>
      <c r="I12" s="33">
        <f>Q8</f>
        <v>0</v>
      </c>
      <c r="J12" s="32" t="s">
        <v>31</v>
      </c>
      <c r="K12" s="31">
        <f>O8</f>
        <v>0</v>
      </c>
      <c r="L12" s="67">
        <f>Q10</f>
        <v>0</v>
      </c>
      <c r="M12" s="32" t="s">
        <v>31</v>
      </c>
      <c r="N12" s="68">
        <f>O10</f>
        <v>0</v>
      </c>
      <c r="O12" s="119"/>
      <c r="P12" s="120"/>
      <c r="Q12" s="121"/>
      <c r="R12" s="153"/>
      <c r="S12" s="204"/>
      <c r="T12" s="157"/>
      <c r="U12" s="157"/>
      <c r="V12" s="157"/>
      <c r="W12" s="159"/>
    </row>
    <row r="13" spans="1:23" s="73" customFormat="1" ht="2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S1:S2"/>
    <mergeCell ref="T1:W2"/>
    <mergeCell ref="C2:E2"/>
    <mergeCell ref="F2:H2"/>
    <mergeCell ref="I2:K2"/>
    <mergeCell ref="L2:N2"/>
    <mergeCell ref="O2:Q2"/>
    <mergeCell ref="O1:Q1"/>
    <mergeCell ref="R1:R2"/>
    <mergeCell ref="A1:B2"/>
    <mergeCell ref="C1:E1"/>
    <mergeCell ref="F1:H1"/>
    <mergeCell ref="I1:K1"/>
    <mergeCell ref="L1:N1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sqref="A1:XFD1048576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ht="15" customHeight="1" x14ac:dyDescent="0.25">
      <c r="A1" s="209" t="s">
        <v>113</v>
      </c>
      <c r="B1" s="210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customHeight="1" thickBot="1" x14ac:dyDescent="0.3">
      <c r="A2" s="211"/>
      <c r="B2" s="212"/>
      <c r="C2" s="149" t="str">
        <f>B3</f>
        <v>RAŠKOVICE C</v>
      </c>
      <c r="D2" s="175"/>
      <c r="E2" s="176"/>
      <c r="F2" s="149" t="str">
        <f>B5</f>
        <v>VALMEZ B</v>
      </c>
      <c r="G2" s="175"/>
      <c r="H2" s="176"/>
      <c r="I2" s="149" t="str">
        <f>B7</f>
        <v>7 ZŠ A</v>
      </c>
      <c r="J2" s="175"/>
      <c r="K2" s="176"/>
      <c r="L2" s="149" t="str">
        <f>B9</f>
        <v>5.ZŠ A</v>
      </c>
      <c r="M2" s="175"/>
      <c r="N2" s="176"/>
      <c r="O2" s="149" t="str">
        <f>B11</f>
        <v>KOZLOVICE</v>
      </c>
      <c r="P2" s="175"/>
      <c r="Q2" s="176"/>
      <c r="R2" s="178"/>
      <c r="S2" s="175"/>
      <c r="T2" s="175"/>
      <c r="U2" s="175"/>
      <c r="V2" s="175"/>
      <c r="W2" s="176"/>
    </row>
    <row r="3" spans="1:23" ht="15" customHeight="1" x14ac:dyDescent="0.25">
      <c r="A3" s="148" t="s">
        <v>35</v>
      </c>
      <c r="B3" s="150" t="s">
        <v>114</v>
      </c>
      <c r="C3" s="110"/>
      <c r="D3" s="111"/>
      <c r="E3" s="112"/>
      <c r="F3" s="37">
        <v>4</v>
      </c>
      <c r="G3" s="36" t="s">
        <v>31</v>
      </c>
      <c r="H3" s="35">
        <v>6</v>
      </c>
      <c r="I3" s="37">
        <v>8</v>
      </c>
      <c r="J3" s="36" t="s">
        <v>31</v>
      </c>
      <c r="K3" s="35">
        <v>4</v>
      </c>
      <c r="L3" s="37">
        <v>3</v>
      </c>
      <c r="M3" s="36" t="s">
        <v>31</v>
      </c>
      <c r="N3" s="35">
        <v>4</v>
      </c>
      <c r="O3" s="37">
        <v>13</v>
      </c>
      <c r="P3" s="36" t="s">
        <v>31</v>
      </c>
      <c r="Q3" s="35">
        <v>3</v>
      </c>
      <c r="R3" s="152">
        <f>SUM(IF(C3&gt;E3,1,0),IF(F3&gt;H3,1,0),IF(I3&gt;K3,1,0),IF(L3&gt;N3,1,0),IF(O3&gt;Q3,1,0),IF(C4&gt;E4,1,0),IF(F4&gt;H4,1,0),IF(I4&gt;K4,1,0),IF(L4&gt;N4,1,0),IF(O4&gt;Q4,1,0))</f>
        <v>2</v>
      </c>
      <c r="S3" s="203">
        <v>3</v>
      </c>
      <c r="T3" s="156">
        <f>C3+F3+I3+L3+O3+F4+I4+L4+O4+C4</f>
        <v>28</v>
      </c>
      <c r="U3" s="156" t="s">
        <v>31</v>
      </c>
      <c r="V3" s="156">
        <f>H3+K3+N3+Q3+H4+K4+N4+Q4+E3+E4</f>
        <v>17</v>
      </c>
      <c r="W3" s="158">
        <f t="shared" ref="W3:W11" si="0">T3/V3</f>
        <v>1.6470588235294117</v>
      </c>
    </row>
    <row r="4" spans="1:23" ht="15.75" thickBot="1" x14ac:dyDescent="0.3">
      <c r="A4" s="166"/>
      <c r="B4" s="167"/>
      <c r="C4" s="113"/>
      <c r="D4" s="114"/>
      <c r="E4" s="115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47"/>
      <c r="P4" s="48" t="s">
        <v>31</v>
      </c>
      <c r="Q4" s="49"/>
      <c r="R4" s="152"/>
      <c r="S4" s="203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41</v>
      </c>
      <c r="C5" s="50">
        <f>H3</f>
        <v>6</v>
      </c>
      <c r="D5" s="51" t="s">
        <v>31</v>
      </c>
      <c r="E5" s="52">
        <f>F3</f>
        <v>4</v>
      </c>
      <c r="F5" s="116"/>
      <c r="G5" s="117"/>
      <c r="H5" s="118"/>
      <c r="I5" s="56">
        <v>5</v>
      </c>
      <c r="J5" s="57" t="s">
        <v>31</v>
      </c>
      <c r="K5" s="58">
        <v>1</v>
      </c>
      <c r="L5" s="56">
        <v>5</v>
      </c>
      <c r="M5" s="57" t="s">
        <v>31</v>
      </c>
      <c r="N5" s="58">
        <v>2</v>
      </c>
      <c r="O5" s="56">
        <v>17</v>
      </c>
      <c r="P5" s="57" t="s">
        <v>31</v>
      </c>
      <c r="Q5" s="58">
        <v>4</v>
      </c>
      <c r="R5" s="162">
        <f t="shared" ref="R5" si="1">SUM(IF(C5&gt;E5,1,0),IF(F5&gt;H5,1,0),IF(I5&gt;K5,1,0),IF(L5&gt;N5,1,0),IF(O5&gt;Q5,1,0),IF(C6&gt;E6,1,0),IF(F6&gt;H6,1,0),IF(I6&gt;K6,1,0),IF(L6&gt;N6,1,0),IF(O6&gt;Q6,1,0))</f>
        <v>4</v>
      </c>
      <c r="S5" s="205">
        <v>1</v>
      </c>
      <c r="T5" s="144">
        <f t="shared" ref="T5" si="2">C5+F5+I5+L5+O5+F6+I6+L6+O6+C6</f>
        <v>33</v>
      </c>
      <c r="U5" s="144" t="s">
        <v>31</v>
      </c>
      <c r="V5" s="144">
        <f t="shared" ref="V5" si="3">H5+K5+N5+Q5+H6+K6+N6+Q6+E5+E6</f>
        <v>11</v>
      </c>
      <c r="W5" s="146">
        <f t="shared" si="0"/>
        <v>3</v>
      </c>
    </row>
    <row r="6" spans="1:23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113"/>
      <c r="G6" s="114"/>
      <c r="H6" s="115"/>
      <c r="I6" s="47"/>
      <c r="J6" s="48" t="s">
        <v>31</v>
      </c>
      <c r="K6" s="49"/>
      <c r="L6" s="47"/>
      <c r="M6" s="48" t="s">
        <v>31</v>
      </c>
      <c r="N6" s="49"/>
      <c r="O6" s="47"/>
      <c r="P6" s="48" t="s">
        <v>31</v>
      </c>
      <c r="Q6" s="49"/>
      <c r="R6" s="163"/>
      <c r="S6" s="206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115</v>
      </c>
      <c r="C7" s="50">
        <f>K3</f>
        <v>4</v>
      </c>
      <c r="D7" s="51" t="s">
        <v>31</v>
      </c>
      <c r="E7" s="52">
        <f>I3</f>
        <v>8</v>
      </c>
      <c r="F7" s="50">
        <f>K5</f>
        <v>1</v>
      </c>
      <c r="G7" s="51" t="s">
        <v>31</v>
      </c>
      <c r="H7" s="52">
        <f>I5</f>
        <v>5</v>
      </c>
      <c r="I7" s="116"/>
      <c r="J7" s="117"/>
      <c r="K7" s="118"/>
      <c r="L7" s="56">
        <v>5</v>
      </c>
      <c r="M7" s="57" t="s">
        <v>31</v>
      </c>
      <c r="N7" s="58">
        <v>6</v>
      </c>
      <c r="O7" s="56">
        <v>7</v>
      </c>
      <c r="P7" s="57" t="s">
        <v>31</v>
      </c>
      <c r="Q7" s="58">
        <v>10</v>
      </c>
      <c r="R7" s="162">
        <f t="shared" ref="R7" si="4">SUM(IF(C7&gt;E7,1,0),IF(F7&gt;H7,1,0),IF(I7&gt;K7,1,0),IF(L7&gt;N7,1,0),IF(O7&gt;Q7,1,0),IF(C8&gt;E8,1,0),IF(F8&gt;H8,1,0),IF(I8&gt;K8,1,0),IF(L8&gt;N8,1,0),IF(O8&gt;Q8,1,0))</f>
        <v>0</v>
      </c>
      <c r="S7" s="205">
        <v>5</v>
      </c>
      <c r="T7" s="144">
        <f t="shared" ref="T7" si="5">C7+F7+I7+L7+O7+F8+I8+L8+O8+C8</f>
        <v>17</v>
      </c>
      <c r="U7" s="144" t="s">
        <v>31</v>
      </c>
      <c r="V7" s="144">
        <f t="shared" ref="V7" si="6">H7+K7+N7+Q7+H8+K8+N8+Q8+E7+E8</f>
        <v>29</v>
      </c>
      <c r="W7" s="146">
        <f t="shared" si="0"/>
        <v>0.58620689655172409</v>
      </c>
    </row>
    <row r="8" spans="1:23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113"/>
      <c r="J8" s="114"/>
      <c r="K8" s="115"/>
      <c r="L8" s="47"/>
      <c r="M8" s="48" t="s">
        <v>31</v>
      </c>
      <c r="N8" s="49"/>
      <c r="O8" s="47"/>
      <c r="P8" s="48" t="s">
        <v>31</v>
      </c>
      <c r="Q8" s="49"/>
      <c r="R8" s="163"/>
      <c r="S8" s="206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49</v>
      </c>
      <c r="C9" s="50">
        <f>N3</f>
        <v>4</v>
      </c>
      <c r="D9" s="51" t="s">
        <v>31</v>
      </c>
      <c r="E9" s="52">
        <f>L3</f>
        <v>3</v>
      </c>
      <c r="F9" s="50">
        <f>N5</f>
        <v>2</v>
      </c>
      <c r="G9" s="51" t="s">
        <v>31</v>
      </c>
      <c r="H9" s="52">
        <f>L5</f>
        <v>5</v>
      </c>
      <c r="I9" s="50">
        <f>N7</f>
        <v>6</v>
      </c>
      <c r="J9" s="51" t="s">
        <v>31</v>
      </c>
      <c r="K9" s="52">
        <f>L7</f>
        <v>5</v>
      </c>
      <c r="L9" s="116"/>
      <c r="M9" s="117"/>
      <c r="N9" s="118"/>
      <c r="O9" s="56">
        <v>6</v>
      </c>
      <c r="P9" s="57" t="s">
        <v>31</v>
      </c>
      <c r="Q9" s="58">
        <v>4</v>
      </c>
      <c r="R9" s="162">
        <f t="shared" ref="R9" si="7">SUM(IF(C9&gt;E9,1,0),IF(F9&gt;H9,1,0),IF(I9&gt;K9,1,0),IF(L9&gt;N9,1,0),IF(O9&gt;Q9,1,0),IF(C10&gt;E10,1,0),IF(F10&gt;H10,1,0),IF(I10&gt;K10,1,0),IF(L10&gt;N10,1,0),IF(O10&gt;Q10,1,0))</f>
        <v>3</v>
      </c>
      <c r="S9" s="205">
        <v>2</v>
      </c>
      <c r="T9" s="144">
        <f t="shared" ref="T9" si="8">C9+F9+I9+L9+O9+F10+I10+L10+O10+C10</f>
        <v>18</v>
      </c>
      <c r="U9" s="144" t="s">
        <v>31</v>
      </c>
      <c r="V9" s="144">
        <f t="shared" ref="V9" si="9">H9+K9+N9+Q9+H10+K10+N10+Q10+E9+E10</f>
        <v>17</v>
      </c>
      <c r="W9" s="146">
        <f t="shared" si="0"/>
        <v>1.0588235294117647</v>
      </c>
    </row>
    <row r="10" spans="1:23" ht="15.75" thickBot="1" x14ac:dyDescent="0.3">
      <c r="A10" s="160"/>
      <c r="B10" s="161"/>
      <c r="C10" s="59">
        <f>N4</f>
        <v>0</v>
      </c>
      <c r="D10" s="60" t="s">
        <v>31</v>
      </c>
      <c r="E10" s="61">
        <f>L4</f>
        <v>0</v>
      </c>
      <c r="F10" s="59">
        <f>N6</f>
        <v>0</v>
      </c>
      <c r="G10" s="60" t="s">
        <v>31</v>
      </c>
      <c r="H10" s="61">
        <f>L6</f>
        <v>0</v>
      </c>
      <c r="I10" s="59">
        <f>N8</f>
        <v>0</v>
      </c>
      <c r="J10" s="60" t="s">
        <v>31</v>
      </c>
      <c r="K10" s="61">
        <f>L8</f>
        <v>0</v>
      </c>
      <c r="L10" s="113"/>
      <c r="M10" s="114"/>
      <c r="N10" s="115"/>
      <c r="O10" s="47"/>
      <c r="P10" s="48" t="s">
        <v>31</v>
      </c>
      <c r="Q10" s="49"/>
      <c r="R10" s="163"/>
      <c r="S10" s="206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74</v>
      </c>
      <c r="C11" s="50">
        <f>Q3</f>
        <v>3</v>
      </c>
      <c r="D11" s="51" t="s">
        <v>31</v>
      </c>
      <c r="E11" s="52">
        <f>O3</f>
        <v>13</v>
      </c>
      <c r="F11" s="50">
        <f>Q5</f>
        <v>4</v>
      </c>
      <c r="G11" s="51" t="s">
        <v>31</v>
      </c>
      <c r="H11" s="52">
        <f>O5</f>
        <v>17</v>
      </c>
      <c r="I11" s="50">
        <f>Q7</f>
        <v>10</v>
      </c>
      <c r="J11" s="51" t="s">
        <v>31</v>
      </c>
      <c r="K11" s="52">
        <f>O7</f>
        <v>7</v>
      </c>
      <c r="L11" s="50">
        <f>Q9</f>
        <v>4</v>
      </c>
      <c r="M11" s="51" t="s">
        <v>31</v>
      </c>
      <c r="N11" s="52">
        <f>O9</f>
        <v>6</v>
      </c>
      <c r="O11" s="116"/>
      <c r="P11" s="117"/>
      <c r="Q11" s="118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1</v>
      </c>
      <c r="S11" s="203">
        <v>4</v>
      </c>
      <c r="T11" s="156">
        <f t="shared" ref="T11" si="11">C11+F11+I11+L11+O11+F12+I12+L12+O12+C12</f>
        <v>21</v>
      </c>
      <c r="U11" s="156" t="s">
        <v>31</v>
      </c>
      <c r="V11" s="156">
        <f t="shared" ref="V11" si="12">H11+K11+N11+Q11+H12+K12+N12+Q12+E11+E12</f>
        <v>43</v>
      </c>
      <c r="W11" s="158">
        <f t="shared" si="0"/>
        <v>0.48837209302325579</v>
      </c>
    </row>
    <row r="12" spans="1:23" ht="15.75" thickBot="1" x14ac:dyDescent="0.3">
      <c r="A12" s="149"/>
      <c r="B12" s="151"/>
      <c r="C12" s="33">
        <f>Q4</f>
        <v>0</v>
      </c>
      <c r="D12" s="32" t="s">
        <v>31</v>
      </c>
      <c r="E12" s="31">
        <f>O4</f>
        <v>0</v>
      </c>
      <c r="F12" s="33">
        <f>Q6</f>
        <v>0</v>
      </c>
      <c r="G12" s="32" t="s">
        <v>31</v>
      </c>
      <c r="H12" s="31">
        <f>O6</f>
        <v>0</v>
      </c>
      <c r="I12" s="33">
        <f>Q8</f>
        <v>0</v>
      </c>
      <c r="J12" s="32" t="s">
        <v>31</v>
      </c>
      <c r="K12" s="31">
        <f>O8</f>
        <v>0</v>
      </c>
      <c r="L12" s="67">
        <f>Q10</f>
        <v>0</v>
      </c>
      <c r="M12" s="32" t="s">
        <v>31</v>
      </c>
      <c r="N12" s="68">
        <f>O10</f>
        <v>0</v>
      </c>
      <c r="O12" s="119"/>
      <c r="P12" s="120"/>
      <c r="Q12" s="121"/>
      <c r="R12" s="153"/>
      <c r="S12" s="204"/>
      <c r="T12" s="157"/>
      <c r="U12" s="157"/>
      <c r="V12" s="157"/>
      <c r="W12" s="159"/>
    </row>
    <row r="13" spans="1:23" s="73" customFormat="1" ht="2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S1:S2"/>
    <mergeCell ref="T1:W2"/>
    <mergeCell ref="C2:E2"/>
    <mergeCell ref="F2:H2"/>
    <mergeCell ref="I2:K2"/>
    <mergeCell ref="L2:N2"/>
    <mergeCell ref="O2:Q2"/>
    <mergeCell ref="O1:Q1"/>
    <mergeCell ref="R1:R2"/>
    <mergeCell ref="A1:B2"/>
    <mergeCell ref="C1:E1"/>
    <mergeCell ref="F1:H1"/>
    <mergeCell ref="I1:K1"/>
    <mergeCell ref="L1:N1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sqref="A1:XFD1048576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ht="15" customHeight="1" x14ac:dyDescent="0.25">
      <c r="A1" s="209" t="s">
        <v>116</v>
      </c>
      <c r="B1" s="210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customHeight="1" thickBot="1" x14ac:dyDescent="0.3">
      <c r="A2" s="211"/>
      <c r="B2" s="212"/>
      <c r="C2" s="149" t="str">
        <f>B3</f>
        <v>RAŠKOVICE D</v>
      </c>
      <c r="D2" s="175"/>
      <c r="E2" s="176"/>
      <c r="F2" s="149" t="str">
        <f>B5</f>
        <v>VALMZE A</v>
      </c>
      <c r="G2" s="175"/>
      <c r="H2" s="176"/>
      <c r="I2" s="149" t="str">
        <f>B7</f>
        <v>7 ZŠ FB</v>
      </c>
      <c r="J2" s="175"/>
      <c r="K2" s="176"/>
      <c r="L2" s="149" t="str">
        <f>B9</f>
        <v>PASKOV</v>
      </c>
      <c r="M2" s="175"/>
      <c r="N2" s="176"/>
      <c r="O2" s="149" t="str">
        <f>B11</f>
        <v>6. ZŠ</v>
      </c>
      <c r="P2" s="175"/>
      <c r="Q2" s="176"/>
      <c r="R2" s="178"/>
      <c r="S2" s="175"/>
      <c r="T2" s="175"/>
      <c r="U2" s="175"/>
      <c r="V2" s="175"/>
      <c r="W2" s="176"/>
    </row>
    <row r="3" spans="1:23" ht="15" customHeight="1" x14ac:dyDescent="0.25">
      <c r="A3" s="148" t="s">
        <v>35</v>
      </c>
      <c r="B3" s="150" t="s">
        <v>117</v>
      </c>
      <c r="C3" s="110"/>
      <c r="D3" s="111"/>
      <c r="E3" s="112"/>
      <c r="F3" s="37">
        <v>2</v>
      </c>
      <c r="G3" s="36" t="s">
        <v>31</v>
      </c>
      <c r="H3" s="35">
        <v>11</v>
      </c>
      <c r="I3" s="37">
        <v>6</v>
      </c>
      <c r="J3" s="36" t="s">
        <v>31</v>
      </c>
      <c r="K3" s="35">
        <v>8</v>
      </c>
      <c r="L3" s="37">
        <v>0</v>
      </c>
      <c r="M3" s="36" t="s">
        <v>31</v>
      </c>
      <c r="N3" s="35">
        <v>6</v>
      </c>
      <c r="O3" s="37">
        <v>12</v>
      </c>
      <c r="P3" s="36" t="s">
        <v>31</v>
      </c>
      <c r="Q3" s="35">
        <v>10</v>
      </c>
      <c r="R3" s="152">
        <f>SUM(IF(C3&gt;E3,1,0),IF(F3&gt;H3,1,0),IF(I3&gt;K3,1,0),IF(L3&gt;N3,1,0),IF(O3&gt;Q3,1,0),IF(C4&gt;E4,1,0),IF(F4&gt;H4,1,0),IF(I4&gt;K4,1,0),IF(L4&gt;N4,1,0),IF(O4&gt;Q4,1,0))</f>
        <v>1</v>
      </c>
      <c r="S3" s="203">
        <v>4</v>
      </c>
      <c r="T3" s="156">
        <f>C3+F3+I3+L3+O3+F4+I4+L4+O4+C4</f>
        <v>20</v>
      </c>
      <c r="U3" s="156" t="s">
        <v>31</v>
      </c>
      <c r="V3" s="156">
        <f>H3+K3+N3+Q3+H4+K4+N4+Q4+E3+E4</f>
        <v>35</v>
      </c>
      <c r="W3" s="158">
        <f t="shared" ref="W3:W11" si="0">T3/V3</f>
        <v>0.5714285714285714</v>
      </c>
    </row>
    <row r="4" spans="1:23" ht="15.75" thickBot="1" x14ac:dyDescent="0.3">
      <c r="A4" s="166"/>
      <c r="B4" s="167"/>
      <c r="C4" s="113"/>
      <c r="D4" s="114"/>
      <c r="E4" s="115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47"/>
      <c r="P4" s="48" t="s">
        <v>31</v>
      </c>
      <c r="Q4" s="49"/>
      <c r="R4" s="152"/>
      <c r="S4" s="203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118</v>
      </c>
      <c r="C5" s="50">
        <f>H3</f>
        <v>11</v>
      </c>
      <c r="D5" s="51" t="s">
        <v>31</v>
      </c>
      <c r="E5" s="52">
        <f>F3</f>
        <v>2</v>
      </c>
      <c r="F5" s="116"/>
      <c r="G5" s="117"/>
      <c r="H5" s="118"/>
      <c r="I5" s="56">
        <v>8</v>
      </c>
      <c r="J5" s="57" t="s">
        <v>31</v>
      </c>
      <c r="K5" s="58">
        <v>1</v>
      </c>
      <c r="L5" s="56">
        <v>6</v>
      </c>
      <c r="M5" s="57" t="s">
        <v>31</v>
      </c>
      <c r="N5" s="58">
        <v>3</v>
      </c>
      <c r="O5" s="56">
        <v>9</v>
      </c>
      <c r="P5" s="57" t="s">
        <v>31</v>
      </c>
      <c r="Q5" s="58">
        <v>2</v>
      </c>
      <c r="R5" s="162">
        <f t="shared" ref="R5" si="1">SUM(IF(C5&gt;E5,1,0),IF(F5&gt;H5,1,0),IF(I5&gt;K5,1,0),IF(L5&gt;N5,1,0),IF(O5&gt;Q5,1,0),IF(C6&gt;E6,1,0),IF(F6&gt;H6,1,0),IF(I6&gt;K6,1,0),IF(L6&gt;N6,1,0),IF(O6&gt;Q6,1,0))</f>
        <v>4</v>
      </c>
      <c r="S5" s="205">
        <v>1</v>
      </c>
      <c r="T5" s="144">
        <f t="shared" ref="T5" si="2">C5+F5+I5+L5+O5+F6+I6+L6+O6+C6</f>
        <v>34</v>
      </c>
      <c r="U5" s="144" t="s">
        <v>31</v>
      </c>
      <c r="V5" s="144">
        <f t="shared" ref="V5" si="3">H5+K5+N5+Q5+H6+K6+N6+Q6+E5+E6</f>
        <v>8</v>
      </c>
      <c r="W5" s="146">
        <f t="shared" si="0"/>
        <v>4.25</v>
      </c>
    </row>
    <row r="6" spans="1:23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113"/>
      <c r="G6" s="114"/>
      <c r="H6" s="115"/>
      <c r="I6" s="47"/>
      <c r="J6" s="48" t="s">
        <v>31</v>
      </c>
      <c r="K6" s="49"/>
      <c r="L6" s="47"/>
      <c r="M6" s="48" t="s">
        <v>31</v>
      </c>
      <c r="N6" s="49"/>
      <c r="O6" s="47"/>
      <c r="P6" s="48" t="s">
        <v>31</v>
      </c>
      <c r="Q6" s="49"/>
      <c r="R6" s="163"/>
      <c r="S6" s="206"/>
      <c r="T6" s="145"/>
      <c r="U6" s="145"/>
      <c r="V6" s="145"/>
      <c r="W6" s="147"/>
    </row>
    <row r="7" spans="1:23" ht="15.75" thickTop="1" x14ac:dyDescent="0.25">
      <c r="A7" s="160" t="s">
        <v>119</v>
      </c>
      <c r="B7" s="161" t="s">
        <v>120</v>
      </c>
      <c r="C7" s="50">
        <f>K3</f>
        <v>8</v>
      </c>
      <c r="D7" s="51" t="s">
        <v>31</v>
      </c>
      <c r="E7" s="52">
        <f>I3</f>
        <v>6</v>
      </c>
      <c r="F7" s="50">
        <f>K5</f>
        <v>1</v>
      </c>
      <c r="G7" s="51" t="s">
        <v>31</v>
      </c>
      <c r="H7" s="52">
        <f>I5</f>
        <v>8</v>
      </c>
      <c r="I7" s="116"/>
      <c r="J7" s="117"/>
      <c r="K7" s="118"/>
      <c r="L7" s="56">
        <v>9</v>
      </c>
      <c r="M7" s="57" t="s">
        <v>31</v>
      </c>
      <c r="N7" s="58">
        <v>6</v>
      </c>
      <c r="O7" s="56">
        <v>13</v>
      </c>
      <c r="P7" s="57" t="s">
        <v>31</v>
      </c>
      <c r="Q7" s="58">
        <v>5</v>
      </c>
      <c r="R7" s="162">
        <f t="shared" ref="R7" si="4">SUM(IF(C7&gt;E7,1,0),IF(F7&gt;H7,1,0),IF(I7&gt;K7,1,0),IF(L7&gt;N7,1,0),IF(O7&gt;Q7,1,0),IF(C8&gt;E8,1,0),IF(F8&gt;H8,1,0),IF(I8&gt;K8,1,0),IF(L8&gt;N8,1,0),IF(O8&gt;Q8,1,0))</f>
        <v>3</v>
      </c>
      <c r="S7" s="205">
        <v>2</v>
      </c>
      <c r="T7" s="144">
        <f t="shared" ref="T7" si="5">C7+F7+I7+L7+O7+F8+I8+L8+O8+C8</f>
        <v>31</v>
      </c>
      <c r="U7" s="144" t="s">
        <v>31</v>
      </c>
      <c r="V7" s="144">
        <f t="shared" ref="V7" si="6">H7+K7+N7+Q7+H8+K8+N8+Q8+E7+E8</f>
        <v>25</v>
      </c>
      <c r="W7" s="146">
        <f t="shared" si="0"/>
        <v>1.24</v>
      </c>
    </row>
    <row r="8" spans="1:23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113"/>
      <c r="J8" s="114"/>
      <c r="K8" s="115"/>
      <c r="L8" s="47"/>
      <c r="M8" s="48" t="s">
        <v>31</v>
      </c>
      <c r="N8" s="49"/>
      <c r="O8" s="47"/>
      <c r="P8" s="48" t="s">
        <v>31</v>
      </c>
      <c r="Q8" s="49"/>
      <c r="R8" s="163"/>
      <c r="S8" s="206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121</v>
      </c>
      <c r="C9" s="50">
        <f>N3</f>
        <v>6</v>
      </c>
      <c r="D9" s="51" t="s">
        <v>31</v>
      </c>
      <c r="E9" s="52">
        <f>L3</f>
        <v>0</v>
      </c>
      <c r="F9" s="50">
        <f>N5</f>
        <v>3</v>
      </c>
      <c r="G9" s="51" t="s">
        <v>31</v>
      </c>
      <c r="H9" s="52">
        <f>L5</f>
        <v>6</v>
      </c>
      <c r="I9" s="50">
        <f>N7</f>
        <v>6</v>
      </c>
      <c r="J9" s="51" t="s">
        <v>31</v>
      </c>
      <c r="K9" s="52">
        <f>L7</f>
        <v>9</v>
      </c>
      <c r="L9" s="116"/>
      <c r="M9" s="117"/>
      <c r="N9" s="118"/>
      <c r="O9" s="56">
        <v>3</v>
      </c>
      <c r="P9" s="57" t="s">
        <v>31</v>
      </c>
      <c r="Q9" s="58">
        <v>4</v>
      </c>
      <c r="R9" s="162">
        <f t="shared" ref="R9" si="7">SUM(IF(C9&gt;E9,1,0),IF(F9&gt;H9,1,0),IF(I9&gt;K9,1,0),IF(L9&gt;N9,1,0),IF(O9&gt;Q9,1,0),IF(C10&gt;E10,1,0),IF(F10&gt;H10,1,0),IF(I10&gt;K10,1,0),IF(L10&gt;N10,1,0),IF(O10&gt;Q10,1,0))</f>
        <v>1</v>
      </c>
      <c r="S9" s="205">
        <v>3</v>
      </c>
      <c r="T9" s="144">
        <f t="shared" ref="T9" si="8">C9+F9+I9+L9+O9+F10+I10+L10+O10+C10</f>
        <v>18</v>
      </c>
      <c r="U9" s="144" t="s">
        <v>31</v>
      </c>
      <c r="V9" s="144">
        <f t="shared" ref="V9" si="9">H9+K9+N9+Q9+H10+K10+N10+Q10+E9+E10</f>
        <v>19</v>
      </c>
      <c r="W9" s="146">
        <f t="shared" si="0"/>
        <v>0.94736842105263153</v>
      </c>
    </row>
    <row r="10" spans="1:23" ht="15.75" thickBot="1" x14ac:dyDescent="0.3">
      <c r="A10" s="160"/>
      <c r="B10" s="161"/>
      <c r="C10" s="59">
        <f>N4</f>
        <v>0</v>
      </c>
      <c r="D10" s="60" t="s">
        <v>31</v>
      </c>
      <c r="E10" s="61">
        <f>L4</f>
        <v>0</v>
      </c>
      <c r="F10" s="59">
        <f>N6</f>
        <v>0</v>
      </c>
      <c r="G10" s="60" t="s">
        <v>31</v>
      </c>
      <c r="H10" s="61">
        <f>L6</f>
        <v>0</v>
      </c>
      <c r="I10" s="59">
        <f>N8</f>
        <v>0</v>
      </c>
      <c r="J10" s="60" t="s">
        <v>31</v>
      </c>
      <c r="K10" s="61">
        <f>L8</f>
        <v>0</v>
      </c>
      <c r="L10" s="113"/>
      <c r="M10" s="114"/>
      <c r="N10" s="115"/>
      <c r="O10" s="47"/>
      <c r="P10" s="48" t="s">
        <v>31</v>
      </c>
      <c r="Q10" s="49"/>
      <c r="R10" s="163"/>
      <c r="S10" s="206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88</v>
      </c>
      <c r="C11" s="50">
        <f>Q3</f>
        <v>10</v>
      </c>
      <c r="D11" s="51" t="s">
        <v>31</v>
      </c>
      <c r="E11" s="52">
        <f>O3</f>
        <v>12</v>
      </c>
      <c r="F11" s="50">
        <f>Q5</f>
        <v>2</v>
      </c>
      <c r="G11" s="51" t="s">
        <v>31</v>
      </c>
      <c r="H11" s="52">
        <f>O5</f>
        <v>9</v>
      </c>
      <c r="I11" s="50">
        <f>Q7</f>
        <v>5</v>
      </c>
      <c r="J11" s="51" t="s">
        <v>31</v>
      </c>
      <c r="K11" s="52">
        <f>O7</f>
        <v>13</v>
      </c>
      <c r="L11" s="50">
        <f>Q9</f>
        <v>4</v>
      </c>
      <c r="M11" s="51" t="s">
        <v>31</v>
      </c>
      <c r="N11" s="52">
        <f>O9</f>
        <v>3</v>
      </c>
      <c r="O11" s="116"/>
      <c r="P11" s="117"/>
      <c r="Q11" s="118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1</v>
      </c>
      <c r="S11" s="203">
        <v>5</v>
      </c>
      <c r="T11" s="156">
        <f t="shared" ref="T11" si="11">C11+F11+I11+L11+O11+F12+I12+L12+O12+C12</f>
        <v>21</v>
      </c>
      <c r="U11" s="156" t="s">
        <v>31</v>
      </c>
      <c r="V11" s="156">
        <f t="shared" ref="V11" si="12">H11+K11+N11+Q11+H12+K12+N12+Q12+E11+E12</f>
        <v>37</v>
      </c>
      <c r="W11" s="158">
        <f t="shared" si="0"/>
        <v>0.56756756756756754</v>
      </c>
    </row>
    <row r="12" spans="1:23" ht="15.75" thickBot="1" x14ac:dyDescent="0.3">
      <c r="A12" s="149"/>
      <c r="B12" s="151"/>
      <c r="C12" s="33">
        <f>Q4</f>
        <v>0</v>
      </c>
      <c r="D12" s="32" t="s">
        <v>31</v>
      </c>
      <c r="E12" s="31">
        <f>O4</f>
        <v>0</v>
      </c>
      <c r="F12" s="33">
        <f>Q6</f>
        <v>0</v>
      </c>
      <c r="G12" s="32" t="s">
        <v>31</v>
      </c>
      <c r="H12" s="31">
        <f>O6</f>
        <v>0</v>
      </c>
      <c r="I12" s="33">
        <f>Q8</f>
        <v>0</v>
      </c>
      <c r="J12" s="32" t="s">
        <v>31</v>
      </c>
      <c r="K12" s="31">
        <f>O8</f>
        <v>0</v>
      </c>
      <c r="L12" s="67">
        <f>Q10</f>
        <v>0</v>
      </c>
      <c r="M12" s="32" t="s">
        <v>31</v>
      </c>
      <c r="N12" s="68">
        <f>O10</f>
        <v>0</v>
      </c>
      <c r="O12" s="119"/>
      <c r="P12" s="120"/>
      <c r="Q12" s="121"/>
      <c r="R12" s="153"/>
      <c r="S12" s="204"/>
      <c r="T12" s="157"/>
      <c r="U12" s="157"/>
      <c r="V12" s="157"/>
      <c r="W12" s="159"/>
    </row>
    <row r="13" spans="1:23" s="73" customFormat="1" ht="2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S1:S2"/>
    <mergeCell ref="T1:W2"/>
    <mergeCell ref="C2:E2"/>
    <mergeCell ref="F2:H2"/>
    <mergeCell ref="I2:K2"/>
    <mergeCell ref="L2:N2"/>
    <mergeCell ref="O2:Q2"/>
    <mergeCell ref="O1:Q1"/>
    <mergeCell ref="R1:R2"/>
    <mergeCell ref="A1:B2"/>
    <mergeCell ref="C1:E1"/>
    <mergeCell ref="F1:H1"/>
    <mergeCell ref="I1:K1"/>
    <mergeCell ref="L1:N1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"/>
  <sheetViews>
    <sheetView workbookViewId="0">
      <selection activeCell="N21" sqref="N21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209" t="s">
        <v>104</v>
      </c>
      <c r="B1" s="210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thickBot="1" x14ac:dyDescent="0.3">
      <c r="A2" s="211"/>
      <c r="B2" s="212"/>
      <c r="C2" s="149" t="str">
        <f>B3</f>
        <v>RAŠKOVICE E</v>
      </c>
      <c r="D2" s="175"/>
      <c r="E2" s="176"/>
      <c r="F2" s="149" t="str">
        <f>B5</f>
        <v>VALMEZ A</v>
      </c>
      <c r="G2" s="175"/>
      <c r="H2" s="176"/>
      <c r="I2" s="149" t="str">
        <f>B7</f>
        <v>VALMEZ B</v>
      </c>
      <c r="J2" s="175"/>
      <c r="K2" s="176"/>
      <c r="L2" s="149" t="str">
        <f>B9</f>
        <v>VALMEZ C</v>
      </c>
      <c r="M2" s="175"/>
      <c r="N2" s="176"/>
      <c r="O2" s="149" t="str">
        <f>B11</f>
        <v>VALMEZ D</v>
      </c>
      <c r="P2" s="175"/>
      <c r="Q2" s="176"/>
      <c r="R2" s="178"/>
      <c r="S2" s="175"/>
      <c r="T2" s="175"/>
      <c r="U2" s="175"/>
      <c r="V2" s="175"/>
      <c r="W2" s="176"/>
    </row>
    <row r="3" spans="1:23" x14ac:dyDescent="0.25">
      <c r="A3" s="207" t="s">
        <v>35</v>
      </c>
      <c r="B3" s="150" t="s">
        <v>122</v>
      </c>
      <c r="C3" s="110"/>
      <c r="D3" s="111"/>
      <c r="E3" s="112"/>
      <c r="F3" s="37"/>
      <c r="G3" s="36"/>
      <c r="H3" s="35"/>
      <c r="I3" s="37"/>
      <c r="J3" s="36"/>
      <c r="K3" s="35"/>
      <c r="L3" s="37"/>
      <c r="M3" s="36"/>
      <c r="N3" s="35"/>
      <c r="O3" s="37"/>
      <c r="P3" s="36"/>
      <c r="Q3" s="35"/>
      <c r="R3" s="152">
        <f>SUM(IF(C3&gt;E3,1,0),IF(F3&gt;H3,1,0),IF(I3&gt;K3,1,0),IF(L3&gt;N3,1,0),IF(O3&gt;Q3,1,0),IF(C4&gt;E4,1,0),IF(F4&gt;H4,1,0),IF(I4&gt;K4,1,0),IF(L4&gt;N4,1,0),IF(O4&gt;Q4,1,0))</f>
        <v>1</v>
      </c>
      <c r="S3" s="203">
        <v>4</v>
      </c>
      <c r="T3" s="156">
        <f>C3+F3+I3+L3+O3+F4+I4+L4+O4+C4</f>
        <v>14</v>
      </c>
      <c r="U3" s="156" t="s">
        <v>31</v>
      </c>
      <c r="V3" s="156">
        <f>H3+K3+N3+Q3+H4+K4+N4+Q4+E3+E4</f>
        <v>30</v>
      </c>
      <c r="W3" s="158">
        <f t="shared" ref="W3:W11" si="0">T3/V3</f>
        <v>0.46666666666666667</v>
      </c>
    </row>
    <row r="4" spans="1:23" ht="15.75" thickBot="1" x14ac:dyDescent="0.3">
      <c r="A4" s="208"/>
      <c r="B4" s="167"/>
      <c r="C4" s="113"/>
      <c r="D4" s="114"/>
      <c r="E4" s="115"/>
      <c r="F4" s="47">
        <v>5</v>
      </c>
      <c r="G4" s="48" t="s">
        <v>31</v>
      </c>
      <c r="H4" s="49">
        <v>2</v>
      </c>
      <c r="I4" s="47">
        <v>4</v>
      </c>
      <c r="J4" s="48" t="s">
        <v>31</v>
      </c>
      <c r="K4" s="49">
        <v>7</v>
      </c>
      <c r="L4" s="47">
        <v>3</v>
      </c>
      <c r="M4" s="48" t="s">
        <v>31</v>
      </c>
      <c r="N4" s="49">
        <v>12</v>
      </c>
      <c r="O4" s="47">
        <v>2</v>
      </c>
      <c r="P4" s="48" t="s">
        <v>31</v>
      </c>
      <c r="Q4" s="49">
        <v>9</v>
      </c>
      <c r="R4" s="152"/>
      <c r="S4" s="203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40</v>
      </c>
      <c r="C5" s="50">
        <f>H3</f>
        <v>0</v>
      </c>
      <c r="D5" s="51" t="s">
        <v>31</v>
      </c>
      <c r="E5" s="52">
        <f>F3</f>
        <v>0</v>
      </c>
      <c r="F5" s="116"/>
      <c r="G5" s="117"/>
      <c r="H5" s="118"/>
      <c r="I5" s="56"/>
      <c r="J5" s="57"/>
      <c r="K5" s="58"/>
      <c r="L5" s="56"/>
      <c r="M5" s="57"/>
      <c r="N5" s="58"/>
      <c r="O5" s="56"/>
      <c r="P5" s="57"/>
      <c r="Q5" s="58"/>
      <c r="R5" s="162">
        <f t="shared" ref="R5" si="1">SUM(IF(C5&gt;E5,1,0),IF(F5&gt;H5,1,0),IF(I5&gt;K5,1,0),IF(L5&gt;N5,1,0),IF(O5&gt;Q5,1,0),IF(C6&gt;E6,1,0),IF(F6&gt;H6,1,0),IF(I6&gt;K6,1,0),IF(L6&gt;N6,1,0),IF(O6&gt;Q6,1,0))</f>
        <v>1</v>
      </c>
      <c r="S5" s="205">
        <v>4</v>
      </c>
      <c r="T5" s="144">
        <f t="shared" ref="T5" si="2">C5+F5+I5+L5+O5+F6+I6+L6+O6+C6</f>
        <v>7</v>
      </c>
      <c r="U5" s="144" t="s">
        <v>31</v>
      </c>
      <c r="V5" s="144">
        <f t="shared" ref="V5" si="3">H5+K5+N5+Q5+H6+K6+N6+Q6+E5+E6</f>
        <v>15</v>
      </c>
      <c r="W5" s="146">
        <f t="shared" si="0"/>
        <v>0.46666666666666667</v>
      </c>
    </row>
    <row r="6" spans="1:23" ht="15.75" thickBot="1" x14ac:dyDescent="0.3">
      <c r="A6" s="160"/>
      <c r="B6" s="161"/>
      <c r="C6" s="59">
        <f>H4</f>
        <v>2</v>
      </c>
      <c r="D6" s="60" t="s">
        <v>31</v>
      </c>
      <c r="E6" s="61">
        <f>F4</f>
        <v>5</v>
      </c>
      <c r="F6" s="113"/>
      <c r="G6" s="114"/>
      <c r="H6" s="115"/>
      <c r="I6" s="47">
        <v>3</v>
      </c>
      <c r="J6" s="48" t="s">
        <v>31</v>
      </c>
      <c r="K6" s="49">
        <v>0</v>
      </c>
      <c r="L6" s="47">
        <v>2</v>
      </c>
      <c r="M6" s="48" t="s">
        <v>31</v>
      </c>
      <c r="N6" s="49">
        <v>4</v>
      </c>
      <c r="O6" s="47">
        <v>0</v>
      </c>
      <c r="P6" s="48" t="s">
        <v>31</v>
      </c>
      <c r="Q6" s="49">
        <v>6</v>
      </c>
      <c r="R6" s="163"/>
      <c r="S6" s="206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41</v>
      </c>
      <c r="C7" s="50">
        <f>K3</f>
        <v>0</v>
      </c>
      <c r="D7" s="51" t="s">
        <v>31</v>
      </c>
      <c r="E7" s="52">
        <f>I3</f>
        <v>0</v>
      </c>
      <c r="F7" s="50">
        <f>K5</f>
        <v>0</v>
      </c>
      <c r="G7" s="51" t="s">
        <v>31</v>
      </c>
      <c r="H7" s="52">
        <f>I5</f>
        <v>0</v>
      </c>
      <c r="I7" s="116"/>
      <c r="J7" s="117"/>
      <c r="K7" s="118"/>
      <c r="L7" s="56"/>
      <c r="M7" s="57"/>
      <c r="N7" s="58"/>
      <c r="O7" s="56"/>
      <c r="P7" s="57"/>
      <c r="Q7" s="58"/>
      <c r="R7" s="162">
        <f t="shared" ref="R7" si="4">SUM(IF(C7&gt;E7,1,0),IF(F7&gt;H7,1,0),IF(I7&gt;K7,1,0),IF(L7&gt;N7,1,0),IF(O7&gt;Q7,1,0),IF(C8&gt;E8,1,0),IF(F8&gt;H8,1,0),IF(I8&gt;K8,1,0),IF(L8&gt;N8,1,0),IF(O8&gt;Q8,1,0))</f>
        <v>1</v>
      </c>
      <c r="S7" s="205">
        <v>3</v>
      </c>
      <c r="T7" s="144">
        <f t="shared" ref="T7" si="5">C7+F7+I7+L7+O7+F8+I8+L8+O8+C8</f>
        <v>10</v>
      </c>
      <c r="U7" s="144" t="s">
        <v>31</v>
      </c>
      <c r="V7" s="144">
        <f t="shared" ref="V7" si="6">H7+K7+N7+Q7+H8+K8+N8+Q8+E7+E8</f>
        <v>16</v>
      </c>
      <c r="W7" s="146">
        <f t="shared" si="0"/>
        <v>0.625</v>
      </c>
    </row>
    <row r="8" spans="1:23" ht="15.75" thickBot="1" x14ac:dyDescent="0.3">
      <c r="A8" s="160"/>
      <c r="B8" s="161"/>
      <c r="C8" s="59">
        <f>K4</f>
        <v>7</v>
      </c>
      <c r="D8" s="60" t="s">
        <v>31</v>
      </c>
      <c r="E8" s="61">
        <f>I4</f>
        <v>4</v>
      </c>
      <c r="F8" s="59">
        <f>K6</f>
        <v>0</v>
      </c>
      <c r="G8" s="60" t="s">
        <v>31</v>
      </c>
      <c r="H8" s="61">
        <f>I6</f>
        <v>3</v>
      </c>
      <c r="I8" s="113"/>
      <c r="J8" s="114"/>
      <c r="K8" s="115"/>
      <c r="L8" s="47">
        <v>2</v>
      </c>
      <c r="M8" s="48" t="s">
        <v>31</v>
      </c>
      <c r="N8" s="49">
        <v>5</v>
      </c>
      <c r="O8" s="47">
        <v>1</v>
      </c>
      <c r="P8" s="48" t="s">
        <v>31</v>
      </c>
      <c r="Q8" s="49">
        <v>4</v>
      </c>
      <c r="R8" s="163"/>
      <c r="S8" s="206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43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116"/>
      <c r="M9" s="117"/>
      <c r="N9" s="118"/>
      <c r="O9" s="56"/>
      <c r="P9" s="57"/>
      <c r="Q9" s="58"/>
      <c r="R9" s="162">
        <f t="shared" ref="R9" si="7">SUM(IF(C9&gt;E9,1,0),IF(F9&gt;H9,1,0),IF(I9&gt;K9,1,0),IF(L9&gt;N9,1,0),IF(O9&gt;Q9,1,0),IF(C10&gt;E10,1,0),IF(F10&gt;H10,1,0),IF(I10&gt;K10,1,0),IF(L10&gt;N10,1,0),IF(O10&gt;Q10,1,0))</f>
        <v>3</v>
      </c>
      <c r="S9" s="205">
        <v>2</v>
      </c>
      <c r="T9" s="144">
        <f t="shared" ref="T9" si="8">C9+F9+I9+L9+O9+F10+I10+L10+O10+C10</f>
        <v>22</v>
      </c>
      <c r="U9" s="144" t="s">
        <v>31</v>
      </c>
      <c r="V9" s="144">
        <f t="shared" ref="V9" si="9">H9+K9+N9+Q9+H10+K10+N10+Q10+E9+E10</f>
        <v>9</v>
      </c>
      <c r="W9" s="146">
        <f t="shared" si="0"/>
        <v>2.4444444444444446</v>
      </c>
    </row>
    <row r="10" spans="1:23" ht="15.75" thickBot="1" x14ac:dyDescent="0.3">
      <c r="A10" s="160"/>
      <c r="B10" s="161"/>
      <c r="C10" s="59">
        <f>N4</f>
        <v>12</v>
      </c>
      <c r="D10" s="60" t="s">
        <v>31</v>
      </c>
      <c r="E10" s="61">
        <f>L4</f>
        <v>3</v>
      </c>
      <c r="F10" s="59">
        <f>N6</f>
        <v>4</v>
      </c>
      <c r="G10" s="60" t="s">
        <v>31</v>
      </c>
      <c r="H10" s="61">
        <f>L6</f>
        <v>2</v>
      </c>
      <c r="I10" s="59">
        <f>N8</f>
        <v>5</v>
      </c>
      <c r="J10" s="60" t="s">
        <v>31</v>
      </c>
      <c r="K10" s="61">
        <f>L8</f>
        <v>2</v>
      </c>
      <c r="L10" s="113"/>
      <c r="M10" s="114"/>
      <c r="N10" s="115"/>
      <c r="O10" s="47">
        <v>1</v>
      </c>
      <c r="P10" s="48" t="s">
        <v>31</v>
      </c>
      <c r="Q10" s="49">
        <v>2</v>
      </c>
      <c r="R10" s="163"/>
      <c r="S10" s="206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123</v>
      </c>
      <c r="C11" s="50">
        <f>Q3</f>
        <v>0</v>
      </c>
      <c r="D11" s="51" t="s">
        <v>31</v>
      </c>
      <c r="E11" s="52">
        <f>O3</f>
        <v>0</v>
      </c>
      <c r="F11" s="50">
        <f>Q5</f>
        <v>0</v>
      </c>
      <c r="G11" s="51" t="s">
        <v>31</v>
      </c>
      <c r="H11" s="52">
        <f>O5</f>
        <v>0</v>
      </c>
      <c r="I11" s="50">
        <f>Q7</f>
        <v>0</v>
      </c>
      <c r="J11" s="51" t="s">
        <v>31</v>
      </c>
      <c r="K11" s="52">
        <f>O7</f>
        <v>0</v>
      </c>
      <c r="L11" s="50">
        <f>Q9</f>
        <v>0</v>
      </c>
      <c r="M11" s="51" t="s">
        <v>31</v>
      </c>
      <c r="N11" s="52">
        <f>O9</f>
        <v>0</v>
      </c>
      <c r="O11" s="116"/>
      <c r="P11" s="117"/>
      <c r="Q11" s="118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4</v>
      </c>
      <c r="S11" s="203">
        <v>1</v>
      </c>
      <c r="T11" s="156">
        <f t="shared" ref="T11" si="11">C11+F11+I11+L11+O11+F12+I12+L12+O12+C12</f>
        <v>21</v>
      </c>
      <c r="U11" s="156" t="s">
        <v>31</v>
      </c>
      <c r="V11" s="156">
        <f t="shared" ref="V11" si="12">H11+K11+N11+Q11+H12+K12+N12+Q12+E11+E12</f>
        <v>4</v>
      </c>
      <c r="W11" s="158">
        <f t="shared" si="0"/>
        <v>5.25</v>
      </c>
    </row>
    <row r="12" spans="1:23" ht="15.75" thickBot="1" x14ac:dyDescent="0.3">
      <c r="A12" s="149"/>
      <c r="B12" s="151"/>
      <c r="C12" s="33">
        <f>Q4</f>
        <v>9</v>
      </c>
      <c r="D12" s="32" t="s">
        <v>31</v>
      </c>
      <c r="E12" s="31">
        <f>O4</f>
        <v>2</v>
      </c>
      <c r="F12" s="33">
        <f>Q6</f>
        <v>6</v>
      </c>
      <c r="G12" s="32" t="s">
        <v>31</v>
      </c>
      <c r="H12" s="31">
        <f>O6</f>
        <v>0</v>
      </c>
      <c r="I12" s="33">
        <f>Q8</f>
        <v>4</v>
      </c>
      <c r="J12" s="32" t="s">
        <v>31</v>
      </c>
      <c r="K12" s="31">
        <f>O8</f>
        <v>1</v>
      </c>
      <c r="L12" s="67">
        <f>Q10</f>
        <v>2</v>
      </c>
      <c r="M12" s="32" t="s">
        <v>31</v>
      </c>
      <c r="N12" s="68">
        <f>O10</f>
        <v>1</v>
      </c>
      <c r="O12" s="119"/>
      <c r="P12" s="120"/>
      <c r="Q12" s="121"/>
      <c r="R12" s="153"/>
      <c r="S12" s="204"/>
      <c r="T12" s="157"/>
      <c r="U12" s="157"/>
      <c r="V12" s="157"/>
      <c r="W12" s="159"/>
    </row>
    <row r="13" spans="1:23" s="73" customFormat="1" ht="21" customHeight="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  <row r="17" spans="27:27" x14ac:dyDescent="0.25">
      <c r="AA17" t="s">
        <v>124</v>
      </c>
    </row>
  </sheetData>
  <mergeCells count="54">
    <mergeCell ref="S1:S2"/>
    <mergeCell ref="T1:W2"/>
    <mergeCell ref="C2:E2"/>
    <mergeCell ref="F2:H2"/>
    <mergeCell ref="I2:K2"/>
    <mergeCell ref="L2:N2"/>
    <mergeCell ref="O2:Q2"/>
    <mergeCell ref="O1:Q1"/>
    <mergeCell ref="R1:R2"/>
    <mergeCell ref="A1:B2"/>
    <mergeCell ref="C1:E1"/>
    <mergeCell ref="F1:H1"/>
    <mergeCell ref="I1:K1"/>
    <mergeCell ref="L1:N1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activeCell="S9" sqref="S9:S10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ht="15" customHeight="1" x14ac:dyDescent="0.25">
      <c r="A1" s="209" t="s">
        <v>108</v>
      </c>
      <c r="B1" s="210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customHeight="1" thickBot="1" x14ac:dyDescent="0.3">
      <c r="A2" s="211"/>
      <c r="B2" s="212"/>
      <c r="C2" s="149" t="str">
        <f>B3</f>
        <v>5. ZŠ A</v>
      </c>
      <c r="D2" s="175"/>
      <c r="E2" s="176"/>
      <c r="F2" s="149" t="str">
        <f>B5</f>
        <v>7. ZŠ B</v>
      </c>
      <c r="G2" s="175"/>
      <c r="H2" s="176"/>
      <c r="I2" s="149" t="str">
        <f>B7</f>
        <v>RAŠKOVICE A</v>
      </c>
      <c r="J2" s="175"/>
      <c r="K2" s="176"/>
      <c r="L2" s="149" t="str">
        <f>B9</f>
        <v>RAŠKOVICE C</v>
      </c>
      <c r="M2" s="175"/>
      <c r="N2" s="176"/>
      <c r="O2" s="149" t="str">
        <f>B11</f>
        <v>VALMEZ E</v>
      </c>
      <c r="P2" s="175"/>
      <c r="Q2" s="176"/>
      <c r="R2" s="178"/>
      <c r="S2" s="175"/>
      <c r="T2" s="175"/>
      <c r="U2" s="175"/>
      <c r="V2" s="175"/>
      <c r="W2" s="176"/>
    </row>
    <row r="3" spans="1:23" ht="15" customHeight="1" x14ac:dyDescent="0.25">
      <c r="A3" s="207" t="s">
        <v>35</v>
      </c>
      <c r="B3" s="150" t="s">
        <v>50</v>
      </c>
      <c r="C3" s="110"/>
      <c r="D3" s="111"/>
      <c r="E3" s="112"/>
      <c r="F3" s="37"/>
      <c r="G3" s="36"/>
      <c r="H3" s="35"/>
      <c r="I3" s="37"/>
      <c r="J3" s="36"/>
      <c r="K3" s="35"/>
      <c r="L3" s="37"/>
      <c r="M3" s="36"/>
      <c r="N3" s="35"/>
      <c r="O3" s="37"/>
      <c r="P3" s="36"/>
      <c r="Q3" s="35"/>
      <c r="R3" s="152">
        <f>SUM(IF(C3&gt;E3,1,0),IF(F3&gt;H3,1,0),IF(I3&gt;K3,1,0),IF(L3&gt;N3,1,0),IF(O3&gt;Q3,1,0),IF(C4&gt;E4,1,0),IF(F4&gt;H4,1,0),IF(I4&gt;K4,1,0),IF(L4&gt;N4,1,0),IF(O4&gt;Q4,1,0))</f>
        <v>3</v>
      </c>
      <c r="S3" s="203">
        <v>7</v>
      </c>
      <c r="T3" s="156">
        <f>C3+F3+I3+L3+O3+F4+I4+L4+O4+C4</f>
        <v>22</v>
      </c>
      <c r="U3" s="156" t="s">
        <v>31</v>
      </c>
      <c r="V3" s="156">
        <f>H3+K3+N3+Q3+H4+K4+N4+Q4+E3+E4</f>
        <v>14</v>
      </c>
      <c r="W3" s="158">
        <f t="shared" ref="W3:W11" si="0">T3/V3</f>
        <v>1.5714285714285714</v>
      </c>
    </row>
    <row r="4" spans="1:23" ht="15.75" thickBot="1" x14ac:dyDescent="0.3">
      <c r="A4" s="208"/>
      <c r="B4" s="167"/>
      <c r="C4" s="113"/>
      <c r="D4" s="114"/>
      <c r="E4" s="115"/>
      <c r="F4" s="47">
        <v>2</v>
      </c>
      <c r="G4" s="48" t="s">
        <v>31</v>
      </c>
      <c r="H4" s="49">
        <v>4</v>
      </c>
      <c r="I4" s="47">
        <v>7</v>
      </c>
      <c r="J4" s="48" t="s">
        <v>31</v>
      </c>
      <c r="K4" s="49">
        <v>3</v>
      </c>
      <c r="L4" s="47">
        <v>5</v>
      </c>
      <c r="M4" s="48" t="s">
        <v>31</v>
      </c>
      <c r="N4" s="49">
        <v>2</v>
      </c>
      <c r="O4" s="47">
        <v>8</v>
      </c>
      <c r="P4" s="48" t="s">
        <v>31</v>
      </c>
      <c r="Q4" s="49">
        <v>5</v>
      </c>
      <c r="R4" s="152"/>
      <c r="S4" s="203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51</v>
      </c>
      <c r="C5" s="50">
        <f>H3</f>
        <v>0</v>
      </c>
      <c r="D5" s="51" t="s">
        <v>31</v>
      </c>
      <c r="E5" s="52">
        <f>F3</f>
        <v>0</v>
      </c>
      <c r="F5" s="116"/>
      <c r="G5" s="117"/>
      <c r="H5" s="118"/>
      <c r="I5" s="56"/>
      <c r="J5" s="57"/>
      <c r="K5" s="58"/>
      <c r="L5" s="56"/>
      <c r="M5" s="57"/>
      <c r="N5" s="58"/>
      <c r="O5" s="56"/>
      <c r="P5" s="57"/>
      <c r="Q5" s="58"/>
      <c r="R5" s="162">
        <f t="shared" ref="R5" si="1">SUM(IF(C5&gt;E5,1,0),IF(F5&gt;H5,1,0),IF(I5&gt;K5,1,0),IF(L5&gt;N5,1,0),IF(O5&gt;Q5,1,0),IF(C6&gt;E6,1,0),IF(F6&gt;H6,1,0),IF(I6&gt;K6,1,0),IF(L6&gt;N6,1,0),IF(O6&gt;Q6,1,0))</f>
        <v>4</v>
      </c>
      <c r="S5" s="205">
        <v>6</v>
      </c>
      <c r="T5" s="144">
        <f t="shared" ref="T5" si="2">C5+F5+I5+L5+O5+F6+I6+L6+O6+C6</f>
        <v>22</v>
      </c>
      <c r="U5" s="144" t="s">
        <v>31</v>
      </c>
      <c r="V5" s="144">
        <f t="shared" ref="V5" si="3">H5+K5+N5+Q5+H6+K6+N6+Q6+E5+E6</f>
        <v>7</v>
      </c>
      <c r="W5" s="146">
        <f t="shared" si="0"/>
        <v>3.1428571428571428</v>
      </c>
    </row>
    <row r="6" spans="1:23" ht="15.75" thickBot="1" x14ac:dyDescent="0.3">
      <c r="A6" s="160"/>
      <c r="B6" s="161"/>
      <c r="C6" s="59">
        <f>H4</f>
        <v>4</v>
      </c>
      <c r="D6" s="60" t="s">
        <v>31</v>
      </c>
      <c r="E6" s="61">
        <f>F4</f>
        <v>2</v>
      </c>
      <c r="F6" s="113"/>
      <c r="G6" s="114"/>
      <c r="H6" s="115"/>
      <c r="I6" s="47">
        <v>7</v>
      </c>
      <c r="J6" s="48" t="s">
        <v>31</v>
      </c>
      <c r="K6" s="49">
        <v>1</v>
      </c>
      <c r="L6" s="47">
        <v>5</v>
      </c>
      <c r="M6" s="48" t="s">
        <v>31</v>
      </c>
      <c r="N6" s="49">
        <v>3</v>
      </c>
      <c r="O6" s="47">
        <v>6</v>
      </c>
      <c r="P6" s="48" t="s">
        <v>31</v>
      </c>
      <c r="Q6" s="49">
        <v>1</v>
      </c>
      <c r="R6" s="163"/>
      <c r="S6" s="206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42</v>
      </c>
      <c r="C7" s="50">
        <f>K3</f>
        <v>0</v>
      </c>
      <c r="D7" s="51" t="s">
        <v>31</v>
      </c>
      <c r="E7" s="52">
        <f>I3</f>
        <v>0</v>
      </c>
      <c r="F7" s="50">
        <f>K5</f>
        <v>0</v>
      </c>
      <c r="G7" s="51" t="s">
        <v>31</v>
      </c>
      <c r="H7" s="52">
        <f>I5</f>
        <v>0</v>
      </c>
      <c r="I7" s="116"/>
      <c r="J7" s="117"/>
      <c r="K7" s="118"/>
      <c r="L7" s="56"/>
      <c r="M7" s="57"/>
      <c r="N7" s="58"/>
      <c r="O7" s="56"/>
      <c r="P7" s="57"/>
      <c r="Q7" s="58"/>
      <c r="R7" s="162">
        <f t="shared" ref="R7" si="4">SUM(IF(C7&gt;E7,1,0),IF(F7&gt;H7,1,0),IF(I7&gt;K7,1,0),IF(L7&gt;N7,1,0),IF(O7&gt;Q7,1,0),IF(C8&gt;E8,1,0),IF(F8&gt;H8,1,0),IF(I8&gt;K8,1,0),IF(L8&gt;N8,1,0),IF(O8&gt;Q8,1,0))</f>
        <v>0</v>
      </c>
      <c r="S7" s="205">
        <v>10</v>
      </c>
      <c r="T7" s="144">
        <f t="shared" ref="T7" si="5">C7+F7+I7+L7+O7+F8+I8+L8+O8+C8</f>
        <v>10</v>
      </c>
      <c r="U7" s="144" t="s">
        <v>31</v>
      </c>
      <c r="V7" s="144">
        <f t="shared" ref="V7" si="6">H7+K7+N7+Q7+H8+K8+N8+Q8+E7+E8</f>
        <v>31</v>
      </c>
      <c r="W7" s="146">
        <f t="shared" si="0"/>
        <v>0.32258064516129031</v>
      </c>
    </row>
    <row r="8" spans="1:23" ht="15.75" thickBot="1" x14ac:dyDescent="0.3">
      <c r="A8" s="160"/>
      <c r="B8" s="161"/>
      <c r="C8" s="59">
        <f>K4</f>
        <v>3</v>
      </c>
      <c r="D8" s="60" t="s">
        <v>31</v>
      </c>
      <c r="E8" s="61">
        <f>I4</f>
        <v>7</v>
      </c>
      <c r="F8" s="59">
        <f>K6</f>
        <v>1</v>
      </c>
      <c r="G8" s="60" t="s">
        <v>31</v>
      </c>
      <c r="H8" s="61">
        <f>I6</f>
        <v>7</v>
      </c>
      <c r="I8" s="113"/>
      <c r="J8" s="114"/>
      <c r="K8" s="115"/>
      <c r="L8" s="47">
        <v>4</v>
      </c>
      <c r="M8" s="48" t="s">
        <v>31</v>
      </c>
      <c r="N8" s="49">
        <v>5</v>
      </c>
      <c r="O8" s="47">
        <v>2</v>
      </c>
      <c r="P8" s="48" t="s">
        <v>31</v>
      </c>
      <c r="Q8" s="49">
        <v>12</v>
      </c>
      <c r="R8" s="163"/>
      <c r="S8" s="206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114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116"/>
      <c r="M9" s="117"/>
      <c r="N9" s="118"/>
      <c r="O9" s="56"/>
      <c r="P9" s="57"/>
      <c r="Q9" s="58"/>
      <c r="R9" s="162">
        <f t="shared" ref="R9" si="7">SUM(IF(C9&gt;E9,1,0),IF(F9&gt;H9,1,0),IF(I9&gt;K9,1,0),IF(L9&gt;N9,1,0),IF(O9&gt;Q9,1,0),IF(C10&gt;E10,1,0),IF(F10&gt;H10,1,0),IF(I10&gt;K10,1,0),IF(L10&gt;N10,1,0),IF(O10&gt;Q10,1,0))</f>
        <v>1</v>
      </c>
      <c r="S9" s="205">
        <v>9</v>
      </c>
      <c r="T9" s="144">
        <f t="shared" ref="T9" si="8">C9+F9+I9+L9+O9+F10+I10+L10+O10+C10</f>
        <v>13</v>
      </c>
      <c r="U9" s="144" t="s">
        <v>31</v>
      </c>
      <c r="V9" s="144">
        <f t="shared" ref="V9" si="9">H9+K9+N9+Q9+H10+K10+N10+Q10+E9+E10</f>
        <v>18</v>
      </c>
      <c r="W9" s="146">
        <f t="shared" si="0"/>
        <v>0.72222222222222221</v>
      </c>
    </row>
    <row r="10" spans="1:23" ht="15.75" thickBot="1" x14ac:dyDescent="0.3">
      <c r="A10" s="160"/>
      <c r="B10" s="161"/>
      <c r="C10" s="59">
        <f>N4</f>
        <v>2</v>
      </c>
      <c r="D10" s="60" t="s">
        <v>31</v>
      </c>
      <c r="E10" s="61">
        <f>L4</f>
        <v>5</v>
      </c>
      <c r="F10" s="59">
        <f>N6</f>
        <v>3</v>
      </c>
      <c r="G10" s="60" t="s">
        <v>31</v>
      </c>
      <c r="H10" s="61">
        <f>L6</f>
        <v>5</v>
      </c>
      <c r="I10" s="59">
        <f>N8</f>
        <v>5</v>
      </c>
      <c r="J10" s="60" t="s">
        <v>31</v>
      </c>
      <c r="K10" s="61">
        <f>L8</f>
        <v>4</v>
      </c>
      <c r="L10" s="113"/>
      <c r="M10" s="114"/>
      <c r="N10" s="115"/>
      <c r="O10" s="47">
        <v>3</v>
      </c>
      <c r="P10" s="48" t="s">
        <v>31</v>
      </c>
      <c r="Q10" s="49">
        <v>4</v>
      </c>
      <c r="R10" s="163"/>
      <c r="S10" s="206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106</v>
      </c>
      <c r="C11" s="50">
        <f>Q3</f>
        <v>0</v>
      </c>
      <c r="D11" s="51" t="s">
        <v>31</v>
      </c>
      <c r="E11" s="52">
        <f>O3</f>
        <v>0</v>
      </c>
      <c r="F11" s="50">
        <f>Q5</f>
        <v>0</v>
      </c>
      <c r="G11" s="51" t="s">
        <v>31</v>
      </c>
      <c r="H11" s="52">
        <f>O5</f>
        <v>0</v>
      </c>
      <c r="I11" s="50">
        <f>Q7</f>
        <v>0</v>
      </c>
      <c r="J11" s="51" t="s">
        <v>31</v>
      </c>
      <c r="K11" s="52">
        <f>O7</f>
        <v>0</v>
      </c>
      <c r="L11" s="50">
        <f>Q9</f>
        <v>0</v>
      </c>
      <c r="M11" s="51" t="s">
        <v>31</v>
      </c>
      <c r="N11" s="52">
        <f>O9</f>
        <v>0</v>
      </c>
      <c r="O11" s="116"/>
      <c r="P11" s="117"/>
      <c r="Q11" s="118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2</v>
      </c>
      <c r="S11" s="203">
        <v>8</v>
      </c>
      <c r="T11" s="156">
        <f t="shared" ref="T11" si="11">C11+F11+I11+L11+O11+F12+I12+L12+O12+C12</f>
        <v>22</v>
      </c>
      <c r="U11" s="156" t="s">
        <v>31</v>
      </c>
      <c r="V11" s="156">
        <f t="shared" ref="V11" si="12">H11+K11+N11+Q11+H12+K12+N12+Q12+E11+E12</f>
        <v>19</v>
      </c>
      <c r="W11" s="158">
        <f t="shared" si="0"/>
        <v>1.1578947368421053</v>
      </c>
    </row>
    <row r="12" spans="1:23" ht="15.75" thickBot="1" x14ac:dyDescent="0.3">
      <c r="A12" s="149"/>
      <c r="B12" s="151"/>
      <c r="C12" s="33">
        <f>Q4</f>
        <v>5</v>
      </c>
      <c r="D12" s="32" t="s">
        <v>31</v>
      </c>
      <c r="E12" s="31">
        <f>O4</f>
        <v>8</v>
      </c>
      <c r="F12" s="33">
        <f>Q6</f>
        <v>1</v>
      </c>
      <c r="G12" s="32" t="s">
        <v>31</v>
      </c>
      <c r="H12" s="31">
        <f>O6</f>
        <v>6</v>
      </c>
      <c r="I12" s="33">
        <f>Q8</f>
        <v>12</v>
      </c>
      <c r="J12" s="32" t="s">
        <v>31</v>
      </c>
      <c r="K12" s="31">
        <f>O8</f>
        <v>2</v>
      </c>
      <c r="L12" s="67">
        <f>Q10</f>
        <v>4</v>
      </c>
      <c r="M12" s="32" t="s">
        <v>31</v>
      </c>
      <c r="N12" s="68">
        <f>O10</f>
        <v>3</v>
      </c>
      <c r="O12" s="119"/>
      <c r="P12" s="120"/>
      <c r="Q12" s="121"/>
      <c r="R12" s="153"/>
      <c r="S12" s="204"/>
      <c r="T12" s="157"/>
      <c r="U12" s="157"/>
      <c r="V12" s="157"/>
      <c r="W12" s="159"/>
    </row>
    <row r="13" spans="1:23" s="73" customFormat="1" ht="2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S1:S2"/>
    <mergeCell ref="T1:W2"/>
    <mergeCell ref="C2:E2"/>
    <mergeCell ref="F2:H2"/>
    <mergeCell ref="I2:K2"/>
    <mergeCell ref="L2:N2"/>
    <mergeCell ref="O2:Q2"/>
    <mergeCell ref="O1:Q1"/>
    <mergeCell ref="R1:R2"/>
    <mergeCell ref="A1:B2"/>
    <mergeCell ref="C1:E1"/>
    <mergeCell ref="F1:H1"/>
    <mergeCell ref="I1:K1"/>
    <mergeCell ref="L1:N1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zoomScaleNormal="100" workbookViewId="0">
      <selection activeCell="R19" sqref="R19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ht="18" customHeight="1" x14ac:dyDescent="0.25">
      <c r="A1" s="209" t="s">
        <v>113</v>
      </c>
      <c r="B1" s="210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27.75" customHeight="1" thickBot="1" x14ac:dyDescent="0.3">
      <c r="A2" s="211"/>
      <c r="B2" s="212"/>
      <c r="C2" s="149" t="str">
        <f>B3</f>
        <v>PALKOVICE B</v>
      </c>
      <c r="D2" s="175"/>
      <c r="E2" s="176"/>
      <c r="F2" s="149" t="str">
        <f>B5</f>
        <v>PASKOV</v>
      </c>
      <c r="G2" s="175"/>
      <c r="H2" s="176"/>
      <c r="I2" s="149" t="str">
        <f>B7</f>
        <v>RAŠKOVICE B</v>
      </c>
      <c r="J2" s="175"/>
      <c r="K2" s="176"/>
      <c r="L2" s="149" t="str">
        <f>B9</f>
        <v>KOZLOVICE</v>
      </c>
      <c r="M2" s="175"/>
      <c r="N2" s="176"/>
      <c r="O2" s="149" t="str">
        <f>B11</f>
        <v>RAŠKOVICE D</v>
      </c>
      <c r="P2" s="175"/>
      <c r="Q2" s="176"/>
      <c r="R2" s="178"/>
      <c r="S2" s="175"/>
      <c r="T2" s="175"/>
      <c r="U2" s="175"/>
      <c r="V2" s="175"/>
      <c r="W2" s="176"/>
    </row>
    <row r="3" spans="1:23" ht="27.75" customHeight="1" x14ac:dyDescent="0.25">
      <c r="A3" s="148" t="s">
        <v>35</v>
      </c>
      <c r="B3" s="150" t="s">
        <v>111</v>
      </c>
      <c r="C3" s="110"/>
      <c r="D3" s="111"/>
      <c r="E3" s="112"/>
      <c r="F3" s="37"/>
      <c r="G3" s="36"/>
      <c r="H3" s="35"/>
      <c r="I3" s="37"/>
      <c r="J3" s="36"/>
      <c r="K3" s="35"/>
      <c r="L3" s="37"/>
      <c r="M3" s="36"/>
      <c r="N3" s="35"/>
      <c r="O3" s="37"/>
      <c r="P3" s="36"/>
      <c r="Q3" s="35"/>
      <c r="R3" s="152">
        <f>SUM(IF(C3&gt;E3,1,0),IF(F3&gt;H3,1,0),IF(I3&gt;K3,1,0),IF(L3&gt;N3,1,0),IF(O3&gt;Q3,1,0),IF(C4&gt;E4,1,0),IF(F4&gt;H4,1,0),IF(I4&gt;K4,1,0),IF(L4&gt;N4,1,0),IF(O4&gt;Q4,1,0))</f>
        <v>4</v>
      </c>
      <c r="S3" s="203">
        <v>11</v>
      </c>
      <c r="T3" s="156">
        <f>C3+F3+I3+L3+O3+F4+I4+L4+O4+C4</f>
        <v>41</v>
      </c>
      <c r="U3" s="156" t="s">
        <v>31</v>
      </c>
      <c r="V3" s="156">
        <f>H3+K3+N3+Q3+H4+K4+N4+Q4+E3+E4</f>
        <v>12</v>
      </c>
      <c r="W3" s="158">
        <f t="shared" ref="W3:W11" si="0">T3/V3</f>
        <v>3.4166666666666665</v>
      </c>
    </row>
    <row r="4" spans="1:23" ht="27.75" customHeight="1" thickBot="1" x14ac:dyDescent="0.3">
      <c r="A4" s="166"/>
      <c r="B4" s="167"/>
      <c r="C4" s="113"/>
      <c r="D4" s="114"/>
      <c r="E4" s="115"/>
      <c r="F4" s="47">
        <v>6</v>
      </c>
      <c r="G4" s="48" t="s">
        <v>31</v>
      </c>
      <c r="H4" s="49">
        <v>5</v>
      </c>
      <c r="I4" s="47">
        <v>10</v>
      </c>
      <c r="J4" s="48" t="s">
        <v>31</v>
      </c>
      <c r="K4" s="49">
        <v>1</v>
      </c>
      <c r="L4" s="47">
        <v>10</v>
      </c>
      <c r="M4" s="48" t="s">
        <v>31</v>
      </c>
      <c r="N4" s="49">
        <v>6</v>
      </c>
      <c r="O4" s="47">
        <v>15</v>
      </c>
      <c r="P4" s="48" t="s">
        <v>31</v>
      </c>
      <c r="Q4" s="49">
        <v>0</v>
      </c>
      <c r="R4" s="152"/>
      <c r="S4" s="203"/>
      <c r="T4" s="156"/>
      <c r="U4" s="156"/>
      <c r="V4" s="156"/>
      <c r="W4" s="158"/>
    </row>
    <row r="5" spans="1:23" ht="27.75" customHeight="1" thickTop="1" x14ac:dyDescent="0.25">
      <c r="A5" s="160" t="s">
        <v>34</v>
      </c>
      <c r="B5" s="161" t="s">
        <v>121</v>
      </c>
      <c r="C5" s="50">
        <f>H3</f>
        <v>0</v>
      </c>
      <c r="D5" s="51" t="s">
        <v>31</v>
      </c>
      <c r="E5" s="52">
        <f>F3</f>
        <v>0</v>
      </c>
      <c r="F5" s="116"/>
      <c r="G5" s="117"/>
      <c r="H5" s="118"/>
      <c r="I5" s="56"/>
      <c r="J5" s="57"/>
      <c r="K5" s="58"/>
      <c r="L5" s="56"/>
      <c r="M5" s="57"/>
      <c r="N5" s="58"/>
      <c r="O5" s="56"/>
      <c r="P5" s="57"/>
      <c r="Q5" s="58"/>
      <c r="R5" s="162">
        <f t="shared" ref="R5" si="1">SUM(IF(C5&gt;E5,1,0),IF(F5&gt;H5,1,0),IF(I5&gt;K5,1,0),IF(L5&gt;N5,1,0),IF(O5&gt;Q5,1,0),IF(C6&gt;E6,1,0),IF(F6&gt;H6,1,0),IF(I6&gt;K6,1,0),IF(L6&gt;N6,1,0),IF(O6&gt;Q6,1,0))</f>
        <v>3</v>
      </c>
      <c r="S5" s="205">
        <v>12</v>
      </c>
      <c r="T5" s="144">
        <f t="shared" ref="T5" si="2">C5+F5+I5+L5+O5+F6+I6+L6+O6+C6</f>
        <v>26</v>
      </c>
      <c r="U5" s="144" t="s">
        <v>31</v>
      </c>
      <c r="V5" s="144">
        <f t="shared" ref="V5" si="3">H5+K5+N5+Q5+H6+K6+N6+Q6+E5+E6</f>
        <v>24</v>
      </c>
      <c r="W5" s="146">
        <f t="shared" si="0"/>
        <v>1.0833333333333333</v>
      </c>
    </row>
    <row r="6" spans="1:23" ht="27.75" customHeight="1" thickBot="1" x14ac:dyDescent="0.3">
      <c r="A6" s="160"/>
      <c r="B6" s="161"/>
      <c r="C6" s="59">
        <f>H4</f>
        <v>5</v>
      </c>
      <c r="D6" s="60" t="s">
        <v>31</v>
      </c>
      <c r="E6" s="61">
        <f>F4</f>
        <v>6</v>
      </c>
      <c r="F6" s="113"/>
      <c r="G6" s="114"/>
      <c r="H6" s="115"/>
      <c r="I6" s="47">
        <v>5</v>
      </c>
      <c r="J6" s="48" t="s">
        <v>31</v>
      </c>
      <c r="K6" s="49">
        <v>4</v>
      </c>
      <c r="L6" s="47">
        <v>7</v>
      </c>
      <c r="M6" s="48" t="s">
        <v>31</v>
      </c>
      <c r="N6" s="49">
        <v>6</v>
      </c>
      <c r="O6" s="47">
        <v>9</v>
      </c>
      <c r="P6" s="48" t="s">
        <v>31</v>
      </c>
      <c r="Q6" s="49">
        <v>8</v>
      </c>
      <c r="R6" s="163"/>
      <c r="S6" s="206"/>
      <c r="T6" s="145"/>
      <c r="U6" s="145"/>
      <c r="V6" s="145"/>
      <c r="W6" s="147"/>
    </row>
    <row r="7" spans="1:23" ht="27.75" customHeight="1" thickTop="1" x14ac:dyDescent="0.25">
      <c r="A7" s="160" t="s">
        <v>33</v>
      </c>
      <c r="B7" s="161" t="s">
        <v>45</v>
      </c>
      <c r="C7" s="50">
        <f>K3</f>
        <v>0</v>
      </c>
      <c r="D7" s="51" t="s">
        <v>31</v>
      </c>
      <c r="E7" s="52">
        <f>I3</f>
        <v>0</v>
      </c>
      <c r="F7" s="50">
        <f>K5</f>
        <v>0</v>
      </c>
      <c r="G7" s="51" t="s">
        <v>31</v>
      </c>
      <c r="H7" s="52">
        <f>I5</f>
        <v>0</v>
      </c>
      <c r="I7" s="116"/>
      <c r="J7" s="117"/>
      <c r="K7" s="118"/>
      <c r="L7" s="56"/>
      <c r="M7" s="57"/>
      <c r="N7" s="58"/>
      <c r="O7" s="56"/>
      <c r="P7" s="57"/>
      <c r="Q7" s="58"/>
      <c r="R7" s="162">
        <f t="shared" ref="R7" si="4">SUM(IF(C7&gt;E7,1,0),IF(F7&gt;H7,1,0),IF(I7&gt;K7,1,0),IF(L7&gt;N7,1,0),IF(O7&gt;Q7,1,0),IF(C8&gt;E8,1,0),IF(F8&gt;H8,1,0),IF(I8&gt;K8,1,0),IF(L8&gt;N8,1,0),IF(O8&gt;Q8,1,0))</f>
        <v>1</v>
      </c>
      <c r="S7" s="205">
        <v>14</v>
      </c>
      <c r="T7" s="144">
        <f t="shared" ref="T7" si="5">C7+F7+I7+L7+O7+F8+I8+L8+O8+C8</f>
        <v>18</v>
      </c>
      <c r="U7" s="144" t="s">
        <v>31</v>
      </c>
      <c r="V7" s="144">
        <f t="shared" ref="V7" si="6">H7+K7+N7+Q7+H8+K8+N8+Q8+E7+E8</f>
        <v>27</v>
      </c>
      <c r="W7" s="146">
        <f t="shared" si="0"/>
        <v>0.66666666666666663</v>
      </c>
    </row>
    <row r="8" spans="1:23" ht="27.75" customHeight="1" thickBot="1" x14ac:dyDescent="0.3">
      <c r="A8" s="160"/>
      <c r="B8" s="161"/>
      <c r="C8" s="59">
        <f>K4</f>
        <v>1</v>
      </c>
      <c r="D8" s="60" t="s">
        <v>31</v>
      </c>
      <c r="E8" s="61">
        <f>I4</f>
        <v>10</v>
      </c>
      <c r="F8" s="59">
        <f>K6</f>
        <v>4</v>
      </c>
      <c r="G8" s="60" t="s">
        <v>31</v>
      </c>
      <c r="H8" s="61">
        <f>I6</f>
        <v>5</v>
      </c>
      <c r="I8" s="113"/>
      <c r="J8" s="114"/>
      <c r="K8" s="115"/>
      <c r="L8" s="47">
        <v>6</v>
      </c>
      <c r="M8" s="48" t="s">
        <v>31</v>
      </c>
      <c r="N8" s="49">
        <v>8</v>
      </c>
      <c r="O8" s="47">
        <v>7</v>
      </c>
      <c r="P8" s="48" t="s">
        <v>31</v>
      </c>
      <c r="Q8" s="49">
        <v>4</v>
      </c>
      <c r="R8" s="163"/>
      <c r="S8" s="206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74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116"/>
      <c r="M9" s="117"/>
      <c r="N9" s="118"/>
      <c r="O9" s="56"/>
      <c r="P9" s="57"/>
      <c r="Q9" s="58"/>
      <c r="R9" s="162">
        <f t="shared" ref="R9" si="7">SUM(IF(C9&gt;E9,1,0),IF(F9&gt;H9,1,0),IF(I9&gt;K9,1,0),IF(L9&gt;N9,1,0),IF(O9&gt;Q9,1,0),IF(C10&gt;E10,1,0),IF(F10&gt;H10,1,0),IF(I10&gt;K10,1,0),IF(L10&gt;N10,1,0),IF(O10&gt;Q10,1,0))</f>
        <v>2</v>
      </c>
      <c r="S9" s="205">
        <v>13</v>
      </c>
      <c r="T9" s="144">
        <f t="shared" ref="T9" si="8">C9+F9+I9+L9+O9+F10+I10+L10+O10+C10</f>
        <v>28</v>
      </c>
      <c r="U9" s="144" t="s">
        <v>31</v>
      </c>
      <c r="V9" s="144">
        <f t="shared" ref="V9" si="9">H9+K9+N9+Q9+H10+K10+N10+Q10+E9+E10</f>
        <v>30</v>
      </c>
      <c r="W9" s="146">
        <f t="shared" si="0"/>
        <v>0.93333333333333335</v>
      </c>
    </row>
    <row r="10" spans="1:23" ht="15.75" thickBot="1" x14ac:dyDescent="0.3">
      <c r="A10" s="160"/>
      <c r="B10" s="161"/>
      <c r="C10" s="59">
        <f>N4</f>
        <v>6</v>
      </c>
      <c r="D10" s="60" t="s">
        <v>31</v>
      </c>
      <c r="E10" s="61">
        <f>L4</f>
        <v>10</v>
      </c>
      <c r="F10" s="59">
        <f>N6</f>
        <v>6</v>
      </c>
      <c r="G10" s="60" t="s">
        <v>31</v>
      </c>
      <c r="H10" s="61">
        <f>L6</f>
        <v>7</v>
      </c>
      <c r="I10" s="59">
        <f>N8</f>
        <v>8</v>
      </c>
      <c r="J10" s="60" t="s">
        <v>31</v>
      </c>
      <c r="K10" s="61">
        <f>L8</f>
        <v>6</v>
      </c>
      <c r="L10" s="113"/>
      <c r="M10" s="114"/>
      <c r="N10" s="115"/>
      <c r="O10" s="47">
        <v>8</v>
      </c>
      <c r="P10" s="48" t="s">
        <v>31</v>
      </c>
      <c r="Q10" s="49">
        <v>7</v>
      </c>
      <c r="R10" s="163"/>
      <c r="S10" s="206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117</v>
      </c>
      <c r="C11" s="50">
        <f>Q3</f>
        <v>0</v>
      </c>
      <c r="D11" s="51" t="s">
        <v>31</v>
      </c>
      <c r="E11" s="52">
        <f>O3</f>
        <v>0</v>
      </c>
      <c r="F11" s="50">
        <f>Q5</f>
        <v>0</v>
      </c>
      <c r="G11" s="51" t="s">
        <v>31</v>
      </c>
      <c r="H11" s="52">
        <f>O5</f>
        <v>0</v>
      </c>
      <c r="I11" s="50">
        <f>Q7</f>
        <v>0</v>
      </c>
      <c r="J11" s="51" t="s">
        <v>31</v>
      </c>
      <c r="K11" s="52">
        <f>O7</f>
        <v>0</v>
      </c>
      <c r="L11" s="50">
        <f>Q9</f>
        <v>0</v>
      </c>
      <c r="M11" s="51" t="s">
        <v>31</v>
      </c>
      <c r="N11" s="52">
        <f>O9</f>
        <v>0</v>
      </c>
      <c r="O11" s="116"/>
      <c r="P11" s="117"/>
      <c r="Q11" s="118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0</v>
      </c>
      <c r="S11" s="203">
        <v>15</v>
      </c>
      <c r="T11" s="156">
        <f t="shared" ref="T11" si="11">C11+F11+I11+L11+O11+F12+I12+L12+O12+C12</f>
        <v>19</v>
      </c>
      <c r="U11" s="156" t="s">
        <v>31</v>
      </c>
      <c r="V11" s="156">
        <f t="shared" ref="V11" si="12">H11+K11+N11+Q11+H12+K12+N12+Q12+E11+E12</f>
        <v>39</v>
      </c>
      <c r="W11" s="158">
        <f t="shared" si="0"/>
        <v>0.48717948717948717</v>
      </c>
    </row>
    <row r="12" spans="1:23" ht="15.75" thickBot="1" x14ac:dyDescent="0.3">
      <c r="A12" s="149"/>
      <c r="B12" s="151"/>
      <c r="C12" s="33">
        <f>Q4</f>
        <v>0</v>
      </c>
      <c r="D12" s="32" t="s">
        <v>31</v>
      </c>
      <c r="E12" s="31">
        <f>O4</f>
        <v>15</v>
      </c>
      <c r="F12" s="33">
        <f>Q6</f>
        <v>8</v>
      </c>
      <c r="G12" s="32" t="s">
        <v>31</v>
      </c>
      <c r="H12" s="31">
        <f>O6</f>
        <v>9</v>
      </c>
      <c r="I12" s="33">
        <f>Q8</f>
        <v>4</v>
      </c>
      <c r="J12" s="32" t="s">
        <v>31</v>
      </c>
      <c r="K12" s="31">
        <f>O8</f>
        <v>7</v>
      </c>
      <c r="L12" s="67">
        <f>Q10</f>
        <v>7</v>
      </c>
      <c r="M12" s="32" t="s">
        <v>31</v>
      </c>
      <c r="N12" s="68">
        <f>O10</f>
        <v>8</v>
      </c>
      <c r="O12" s="119"/>
      <c r="P12" s="120"/>
      <c r="Q12" s="121"/>
      <c r="R12" s="153"/>
      <c r="S12" s="204"/>
      <c r="T12" s="157"/>
      <c r="U12" s="157"/>
      <c r="V12" s="157"/>
      <c r="W12" s="159"/>
    </row>
    <row r="13" spans="1:23" s="73" customFormat="1" ht="2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O2:Q2"/>
    <mergeCell ref="O1:Q1"/>
    <mergeCell ref="R1:R2"/>
    <mergeCell ref="S1:S2"/>
    <mergeCell ref="T1:W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zoomScaleNormal="100" workbookViewId="0">
      <selection activeCell="R17" sqref="R17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ht="18" customHeight="1" x14ac:dyDescent="0.25">
      <c r="A1" s="209" t="s">
        <v>116</v>
      </c>
      <c r="B1" s="210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27.75" customHeight="1" thickBot="1" x14ac:dyDescent="0.3">
      <c r="A2" s="211"/>
      <c r="B2" s="212"/>
      <c r="C2" s="149" t="str">
        <f>B3</f>
        <v>HNOJNÍK</v>
      </c>
      <c r="D2" s="175"/>
      <c r="E2" s="176"/>
      <c r="F2" s="149" t="str">
        <f>B5</f>
        <v>6. ZŠ</v>
      </c>
      <c r="G2" s="175"/>
      <c r="H2" s="176"/>
      <c r="I2" s="149" t="str">
        <f>B7</f>
        <v>7. ZŠ A</v>
      </c>
      <c r="J2" s="175"/>
      <c r="K2" s="176"/>
      <c r="L2" s="149" t="str">
        <f>B9</f>
        <v>METYLOVICE</v>
      </c>
      <c r="M2" s="175"/>
      <c r="N2" s="176"/>
      <c r="O2" s="149" t="str">
        <f>B11</f>
        <v>PALKOVICE A</v>
      </c>
      <c r="P2" s="175"/>
      <c r="Q2" s="176"/>
      <c r="R2" s="178"/>
      <c r="S2" s="175"/>
      <c r="T2" s="175"/>
      <c r="U2" s="175"/>
      <c r="V2" s="175"/>
      <c r="W2" s="176"/>
    </row>
    <row r="3" spans="1:23" ht="27.75" customHeight="1" x14ac:dyDescent="0.25">
      <c r="A3" s="148" t="s">
        <v>35</v>
      </c>
      <c r="B3" s="150" t="s">
        <v>125</v>
      </c>
      <c r="C3" s="110"/>
      <c r="D3" s="111"/>
      <c r="E3" s="112"/>
      <c r="F3" s="37"/>
      <c r="G3" s="36"/>
      <c r="H3" s="35"/>
      <c r="I3" s="37"/>
      <c r="J3" s="36"/>
      <c r="K3" s="35"/>
      <c r="L3" s="37"/>
      <c r="M3" s="36"/>
      <c r="N3" s="35"/>
      <c r="O3" s="37"/>
      <c r="P3" s="36"/>
      <c r="Q3" s="35"/>
      <c r="R3" s="152">
        <f>SUM(IF(C3&gt;E3,1,0),IF(F3&gt;H3,1,0),IF(I3&gt;K3,1,0),IF(L3&gt;N3,1,0),IF(O3&gt;Q3,1,0),IF(C4&gt;E4,1,0),IF(F4&gt;H4,1,0),IF(I4&gt;K4,1,0),IF(L4&gt;N4,1,0),IF(O4&gt;Q4,1,0))</f>
        <v>1</v>
      </c>
      <c r="S3" s="203">
        <v>19</v>
      </c>
      <c r="T3" s="156">
        <f>C3+F3+I3+L3+O3+F4+I4+L4+O4+C4</f>
        <v>16</v>
      </c>
      <c r="U3" s="156" t="s">
        <v>31</v>
      </c>
      <c r="V3" s="156">
        <f>H3+K3+N3+Q3+H4+K4+N4+Q4+E3+E4</f>
        <v>38</v>
      </c>
      <c r="W3" s="158">
        <f t="shared" ref="W3:W11" si="0">T3/V3</f>
        <v>0.42105263157894735</v>
      </c>
    </row>
    <row r="4" spans="1:23" ht="27.75" customHeight="1" thickBot="1" x14ac:dyDescent="0.3">
      <c r="A4" s="166"/>
      <c r="B4" s="167"/>
      <c r="C4" s="113"/>
      <c r="D4" s="114"/>
      <c r="E4" s="115"/>
      <c r="F4" s="47"/>
      <c r="G4" s="48" t="s">
        <v>31</v>
      </c>
      <c r="H4" s="49"/>
      <c r="I4" s="47">
        <v>3</v>
      </c>
      <c r="J4" s="48" t="s">
        <v>31</v>
      </c>
      <c r="K4" s="49">
        <v>10</v>
      </c>
      <c r="L4" s="47">
        <v>1</v>
      </c>
      <c r="M4" s="48" t="s">
        <v>31</v>
      </c>
      <c r="N4" s="49">
        <v>19</v>
      </c>
      <c r="O4" s="47">
        <v>12</v>
      </c>
      <c r="P4" s="48" t="s">
        <v>31</v>
      </c>
      <c r="Q4" s="49">
        <v>9</v>
      </c>
      <c r="R4" s="152"/>
      <c r="S4" s="203"/>
      <c r="T4" s="156"/>
      <c r="U4" s="156"/>
      <c r="V4" s="156"/>
      <c r="W4" s="158"/>
    </row>
    <row r="5" spans="1:23" ht="27.75" customHeight="1" thickTop="1" x14ac:dyDescent="0.25">
      <c r="A5" s="160" t="s">
        <v>34</v>
      </c>
      <c r="B5" s="161" t="s">
        <v>88</v>
      </c>
      <c r="C5" s="50">
        <f>H3</f>
        <v>0</v>
      </c>
      <c r="D5" s="51" t="s">
        <v>31</v>
      </c>
      <c r="E5" s="52">
        <f>F3</f>
        <v>0</v>
      </c>
      <c r="F5" s="116"/>
      <c r="G5" s="117"/>
      <c r="H5" s="118"/>
      <c r="I5" s="56"/>
      <c r="J5" s="57"/>
      <c r="K5" s="58"/>
      <c r="L5" s="56"/>
      <c r="M5" s="57"/>
      <c r="N5" s="58"/>
      <c r="O5" s="56"/>
      <c r="P5" s="57"/>
      <c r="Q5" s="58"/>
      <c r="R5" s="162">
        <f t="shared" ref="R5" si="1">SUM(IF(C5&gt;E5,1,0),IF(F5&gt;H5,1,0),IF(I5&gt;K5,1,0),IF(L5&gt;N5,1,0),IF(O5&gt;Q5,1,0),IF(C6&gt;E6,1,0),IF(F6&gt;H6,1,0),IF(I6&gt;K6,1,0),IF(L6&gt;N6,1,0),IF(O6&gt;Q6,1,0))</f>
        <v>1</v>
      </c>
      <c r="S5" s="205">
        <v>18</v>
      </c>
      <c r="T5" s="144">
        <f t="shared" ref="T5" si="2">C5+F5+I5+L5+O5+F6+I6+L6+O6+C6</f>
        <v>21</v>
      </c>
      <c r="U5" s="144" t="s">
        <v>31</v>
      </c>
      <c r="V5" s="144">
        <f t="shared" ref="V5" si="3">H5+K5+N5+Q5+H6+K6+N6+Q6+E5+E6</f>
        <v>30</v>
      </c>
      <c r="W5" s="146">
        <f t="shared" si="0"/>
        <v>0.7</v>
      </c>
    </row>
    <row r="6" spans="1:23" ht="27.75" customHeight="1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113"/>
      <c r="G6" s="114"/>
      <c r="H6" s="115"/>
      <c r="I6" s="47">
        <v>3</v>
      </c>
      <c r="J6" s="48" t="s">
        <v>31</v>
      </c>
      <c r="K6" s="49">
        <v>12</v>
      </c>
      <c r="L6" s="47">
        <v>3</v>
      </c>
      <c r="M6" s="48" t="s">
        <v>31</v>
      </c>
      <c r="N6" s="49">
        <v>10</v>
      </c>
      <c r="O6" s="47">
        <v>15</v>
      </c>
      <c r="P6" s="48" t="s">
        <v>31</v>
      </c>
      <c r="Q6" s="49">
        <v>8</v>
      </c>
      <c r="R6" s="163"/>
      <c r="S6" s="206"/>
      <c r="T6" s="145"/>
      <c r="U6" s="145"/>
      <c r="V6" s="145"/>
      <c r="W6" s="147"/>
    </row>
    <row r="7" spans="1:23" ht="27.75" customHeight="1" thickTop="1" x14ac:dyDescent="0.25">
      <c r="A7" s="160" t="s">
        <v>119</v>
      </c>
      <c r="B7" s="161" t="s">
        <v>46</v>
      </c>
      <c r="C7" s="50">
        <f>K3</f>
        <v>0</v>
      </c>
      <c r="D7" s="51" t="s">
        <v>31</v>
      </c>
      <c r="E7" s="52">
        <f>I3</f>
        <v>0</v>
      </c>
      <c r="F7" s="50">
        <f>K5</f>
        <v>0</v>
      </c>
      <c r="G7" s="51" t="s">
        <v>31</v>
      </c>
      <c r="H7" s="52">
        <f>I5</f>
        <v>0</v>
      </c>
      <c r="I7" s="116"/>
      <c r="J7" s="117"/>
      <c r="K7" s="118"/>
      <c r="L7" s="56"/>
      <c r="M7" s="57"/>
      <c r="N7" s="58"/>
      <c r="O7" s="56"/>
      <c r="P7" s="57"/>
      <c r="Q7" s="58"/>
      <c r="R7" s="162">
        <f t="shared" ref="R7" si="4">SUM(IF(C7&gt;E7,1,0),IF(F7&gt;H7,1,0),IF(I7&gt;K7,1,0),IF(L7&gt;N7,1,0),IF(O7&gt;Q7,1,0),IF(C8&gt;E8,1,0),IF(F8&gt;H8,1,0),IF(I8&gt;K8,1,0),IF(L8&gt;N8,1,0),IF(O8&gt;Q8,1,0))</f>
        <v>3</v>
      </c>
      <c r="S7" s="205">
        <v>17</v>
      </c>
      <c r="T7" s="144">
        <f t="shared" ref="T7" si="5">C7+F7+I7+L7+O7+F8+I8+L8+O8+C8</f>
        <v>38</v>
      </c>
      <c r="U7" s="144" t="s">
        <v>31</v>
      </c>
      <c r="V7" s="144">
        <f t="shared" ref="V7" si="6">H7+K7+N7+Q7+H8+K8+N8+Q8+E7+E8</f>
        <v>16</v>
      </c>
      <c r="W7" s="146">
        <f t="shared" si="0"/>
        <v>2.375</v>
      </c>
    </row>
    <row r="8" spans="1:23" ht="27.75" customHeight="1" thickBot="1" x14ac:dyDescent="0.3">
      <c r="A8" s="160"/>
      <c r="B8" s="161"/>
      <c r="C8" s="59">
        <f>K4</f>
        <v>10</v>
      </c>
      <c r="D8" s="60" t="s">
        <v>31</v>
      </c>
      <c r="E8" s="61">
        <f>I4</f>
        <v>3</v>
      </c>
      <c r="F8" s="59">
        <f>K6</f>
        <v>12</v>
      </c>
      <c r="G8" s="60" t="s">
        <v>31</v>
      </c>
      <c r="H8" s="61">
        <f>I6</f>
        <v>3</v>
      </c>
      <c r="I8" s="113"/>
      <c r="J8" s="114"/>
      <c r="K8" s="115"/>
      <c r="L8" s="47">
        <v>4</v>
      </c>
      <c r="M8" s="48" t="s">
        <v>31</v>
      </c>
      <c r="N8" s="49">
        <v>6</v>
      </c>
      <c r="O8" s="47">
        <v>12</v>
      </c>
      <c r="P8" s="48" t="s">
        <v>31</v>
      </c>
      <c r="Q8" s="49">
        <v>4</v>
      </c>
      <c r="R8" s="163"/>
      <c r="S8" s="206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126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116"/>
      <c r="M9" s="117"/>
      <c r="N9" s="118"/>
      <c r="O9" s="56"/>
      <c r="P9" s="57"/>
      <c r="Q9" s="58"/>
      <c r="R9" s="162">
        <f t="shared" ref="R9" si="7">SUM(IF(C9&gt;E9,1,0),IF(F9&gt;H9,1,0),IF(I9&gt;K9,1,0),IF(L9&gt;N9,1,0),IF(O9&gt;Q9,1,0),IF(C10&gt;E10,1,0),IF(F10&gt;H10,1,0),IF(I10&gt;K10,1,0),IF(L10&gt;N10,1,0),IF(O10&gt;Q10,1,0))</f>
        <v>4</v>
      </c>
      <c r="S9" s="205">
        <v>16</v>
      </c>
      <c r="T9" s="144">
        <f t="shared" ref="T9" si="8">C9+F9+I9+L9+O9+F10+I10+L10+O10+C10</f>
        <v>49</v>
      </c>
      <c r="U9" s="144" t="s">
        <v>31</v>
      </c>
      <c r="V9" s="144">
        <f t="shared" ref="V9" si="9">H9+K9+N9+Q9+H10+K10+N10+Q10+E9+E10</f>
        <v>12</v>
      </c>
      <c r="W9" s="146">
        <f t="shared" si="0"/>
        <v>4.083333333333333</v>
      </c>
    </row>
    <row r="10" spans="1:23" ht="15.75" thickBot="1" x14ac:dyDescent="0.3">
      <c r="A10" s="160"/>
      <c r="B10" s="161"/>
      <c r="C10" s="59">
        <f>N4</f>
        <v>19</v>
      </c>
      <c r="D10" s="60" t="s">
        <v>31</v>
      </c>
      <c r="E10" s="61">
        <f>L4</f>
        <v>1</v>
      </c>
      <c r="F10" s="59">
        <f>N6</f>
        <v>10</v>
      </c>
      <c r="G10" s="60" t="s">
        <v>31</v>
      </c>
      <c r="H10" s="61">
        <f>L6</f>
        <v>3</v>
      </c>
      <c r="I10" s="59">
        <f>N8</f>
        <v>6</v>
      </c>
      <c r="J10" s="60" t="s">
        <v>31</v>
      </c>
      <c r="K10" s="61">
        <f>L8</f>
        <v>4</v>
      </c>
      <c r="L10" s="113"/>
      <c r="M10" s="114"/>
      <c r="N10" s="115"/>
      <c r="O10" s="47">
        <v>14</v>
      </c>
      <c r="P10" s="48" t="s">
        <v>31</v>
      </c>
      <c r="Q10" s="49">
        <v>4</v>
      </c>
      <c r="R10" s="163"/>
      <c r="S10" s="206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83</v>
      </c>
      <c r="C11" s="50">
        <f>Q3</f>
        <v>0</v>
      </c>
      <c r="D11" s="51" t="s">
        <v>31</v>
      </c>
      <c r="E11" s="52">
        <f>O3</f>
        <v>0</v>
      </c>
      <c r="F11" s="50">
        <f>Q5</f>
        <v>0</v>
      </c>
      <c r="G11" s="51" t="s">
        <v>31</v>
      </c>
      <c r="H11" s="52">
        <f>O5</f>
        <v>0</v>
      </c>
      <c r="I11" s="50">
        <f>Q7</f>
        <v>0</v>
      </c>
      <c r="J11" s="51" t="s">
        <v>31</v>
      </c>
      <c r="K11" s="52">
        <f>O7</f>
        <v>0</v>
      </c>
      <c r="L11" s="50">
        <f>Q9</f>
        <v>0</v>
      </c>
      <c r="M11" s="51" t="s">
        <v>31</v>
      </c>
      <c r="N11" s="52">
        <f>O9</f>
        <v>0</v>
      </c>
      <c r="O11" s="116"/>
      <c r="P11" s="117"/>
      <c r="Q11" s="118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0</v>
      </c>
      <c r="S11" s="203">
        <v>20</v>
      </c>
      <c r="T11" s="156">
        <f t="shared" ref="T11" si="11">C11+F11+I11+L11+O11+F12+I12+L12+O12+C12</f>
        <v>25</v>
      </c>
      <c r="U11" s="156" t="s">
        <v>31</v>
      </c>
      <c r="V11" s="156">
        <f t="shared" ref="V11" si="12">H11+K11+N11+Q11+H12+K12+N12+Q12+E11+E12</f>
        <v>53</v>
      </c>
      <c r="W11" s="158">
        <f t="shared" si="0"/>
        <v>0.47169811320754718</v>
      </c>
    </row>
    <row r="12" spans="1:23" ht="15.75" thickBot="1" x14ac:dyDescent="0.3">
      <c r="A12" s="149"/>
      <c r="B12" s="151"/>
      <c r="C12" s="33">
        <f>Q4</f>
        <v>9</v>
      </c>
      <c r="D12" s="32" t="s">
        <v>31</v>
      </c>
      <c r="E12" s="31">
        <f>O4</f>
        <v>12</v>
      </c>
      <c r="F12" s="33">
        <f>Q6</f>
        <v>8</v>
      </c>
      <c r="G12" s="32" t="s">
        <v>31</v>
      </c>
      <c r="H12" s="31">
        <f>O6</f>
        <v>15</v>
      </c>
      <c r="I12" s="33">
        <f>Q8</f>
        <v>4</v>
      </c>
      <c r="J12" s="32" t="s">
        <v>31</v>
      </c>
      <c r="K12" s="31">
        <f>O8</f>
        <v>12</v>
      </c>
      <c r="L12" s="67">
        <f>Q10</f>
        <v>4</v>
      </c>
      <c r="M12" s="32" t="s">
        <v>31</v>
      </c>
      <c r="N12" s="68">
        <f>O10</f>
        <v>14</v>
      </c>
      <c r="O12" s="119"/>
      <c r="P12" s="120"/>
      <c r="Q12" s="121"/>
      <c r="R12" s="153"/>
      <c r="S12" s="204"/>
      <c r="T12" s="157"/>
      <c r="U12" s="157"/>
      <c r="V12" s="157"/>
      <c r="W12" s="159"/>
    </row>
    <row r="13" spans="1:23" s="73" customFormat="1" ht="2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O2:Q2"/>
    <mergeCell ref="O1:Q1"/>
    <mergeCell ref="R1:R2"/>
    <mergeCell ref="S1:S2"/>
    <mergeCell ref="T1:W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zoomScaleNormal="100" workbookViewId="0">
      <selection sqref="A1:XFD1048576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8" customHeight="1" x14ac:dyDescent="0.25">
      <c r="A1" s="217" t="s">
        <v>127</v>
      </c>
      <c r="B1" s="218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27.75" customHeight="1" thickBot="1" x14ac:dyDescent="0.3">
      <c r="A2" s="219"/>
      <c r="B2" s="220"/>
      <c r="C2" s="149" t="str">
        <f>B3</f>
        <v>JANOVICE</v>
      </c>
      <c r="D2" s="175"/>
      <c r="E2" s="176"/>
      <c r="F2" s="149" t="str">
        <f>B5</f>
        <v>PALKOVICE</v>
      </c>
      <c r="G2" s="175"/>
      <c r="H2" s="176"/>
      <c r="I2" s="149" t="str">
        <f>B7</f>
        <v>GREEEN VOLLEY B</v>
      </c>
      <c r="J2" s="175"/>
      <c r="K2" s="176"/>
      <c r="L2" s="149" t="str">
        <f>B9</f>
        <v>RAŠKOVICE A</v>
      </c>
      <c r="M2" s="175"/>
      <c r="N2" s="176"/>
      <c r="O2" s="178"/>
      <c r="P2" s="175"/>
      <c r="Q2" s="175"/>
      <c r="R2" s="175"/>
      <c r="S2" s="175"/>
      <c r="T2" s="176"/>
    </row>
    <row r="3" spans="1:20" ht="27.75" customHeight="1" x14ac:dyDescent="0.25">
      <c r="A3" s="148" t="s">
        <v>35</v>
      </c>
      <c r="B3" s="150" t="s">
        <v>71</v>
      </c>
      <c r="C3" s="122"/>
      <c r="D3" s="123"/>
      <c r="E3" s="124"/>
      <c r="F3" s="37">
        <v>14</v>
      </c>
      <c r="G3" s="36" t="s">
        <v>31</v>
      </c>
      <c r="H3" s="35">
        <v>22</v>
      </c>
      <c r="I3" s="37">
        <v>6</v>
      </c>
      <c r="J3" s="36" t="s">
        <v>31</v>
      </c>
      <c r="K3" s="35">
        <v>27</v>
      </c>
      <c r="L3" s="37">
        <v>14</v>
      </c>
      <c r="M3" s="36" t="s">
        <v>31</v>
      </c>
      <c r="N3" s="35">
        <v>22</v>
      </c>
      <c r="O3" s="152">
        <f>SUM(IF(C3&gt;E3,1,0),IF(F3&gt;H3,1,0),IF(I3&gt;K3,1,0),IF(L3&gt;N3,1,0),IF(C4&gt;E4,1,0),IF(F4&gt;H4,1,0),IF(I4&gt;K4,1,0),IF(L4&gt;N4,1,0))</f>
        <v>0</v>
      </c>
      <c r="P3" s="213">
        <v>4</v>
      </c>
      <c r="Q3" s="156">
        <f>C3+F3+I3+L3+F4+I4+L4+C4</f>
        <v>34</v>
      </c>
      <c r="R3" s="156" t="s">
        <v>31</v>
      </c>
      <c r="S3" s="156">
        <f>H3+K3+N3+H4+K4+N4+E3+E4</f>
        <v>71</v>
      </c>
      <c r="T3" s="158">
        <f t="shared" ref="T3:T9" si="0">Q3/S3</f>
        <v>0.47887323943661969</v>
      </c>
    </row>
    <row r="4" spans="1:20" ht="27.75" customHeight="1" thickBot="1" x14ac:dyDescent="0.3">
      <c r="A4" s="166"/>
      <c r="B4" s="167"/>
      <c r="C4" s="125"/>
      <c r="D4" s="126"/>
      <c r="E4" s="127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152"/>
      <c r="P4" s="213"/>
      <c r="Q4" s="156"/>
      <c r="R4" s="156"/>
      <c r="S4" s="156"/>
      <c r="T4" s="158"/>
    </row>
    <row r="5" spans="1:20" ht="27.75" customHeight="1" thickTop="1" x14ac:dyDescent="0.25">
      <c r="A5" s="160" t="s">
        <v>34</v>
      </c>
      <c r="B5" s="161" t="s">
        <v>78</v>
      </c>
      <c r="C5" s="50">
        <f>H3</f>
        <v>22</v>
      </c>
      <c r="D5" s="51" t="s">
        <v>31</v>
      </c>
      <c r="E5" s="52">
        <f>F3</f>
        <v>14</v>
      </c>
      <c r="F5" s="128"/>
      <c r="G5" s="129"/>
      <c r="H5" s="130"/>
      <c r="I5" s="56">
        <v>19</v>
      </c>
      <c r="J5" s="57" t="s">
        <v>31</v>
      </c>
      <c r="K5" s="58">
        <v>16</v>
      </c>
      <c r="L5" s="56">
        <v>13</v>
      </c>
      <c r="M5" s="57" t="s">
        <v>31</v>
      </c>
      <c r="N5" s="58">
        <v>29</v>
      </c>
      <c r="O5" s="162">
        <f t="shared" ref="O5" si="1">SUM(IF(C5&gt;E5,1,0),IF(F5&gt;H5,1,0),IF(I5&gt;K5,1,0),IF(L5&gt;N5,1,0),IF(C6&gt;E6,1,0),IF(F6&gt;H6,1,0),IF(I6&gt;K6,1,0),IF(L6&gt;N6,1,0))</f>
        <v>2</v>
      </c>
      <c r="P5" s="215">
        <v>2</v>
      </c>
      <c r="Q5" s="144">
        <f t="shared" ref="Q5" si="2">C5+F5+I5+L5+F6+I6+L6+C6</f>
        <v>54</v>
      </c>
      <c r="R5" s="144" t="s">
        <v>31</v>
      </c>
      <c r="S5" s="144">
        <f t="shared" ref="S5" si="3">H5+K5+N5+H6+K6+N6+E5+E6</f>
        <v>59</v>
      </c>
      <c r="T5" s="146">
        <f t="shared" si="0"/>
        <v>0.9152542372881356</v>
      </c>
    </row>
    <row r="6" spans="1:20" ht="27.75" customHeight="1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125"/>
      <c r="G6" s="126"/>
      <c r="H6" s="127"/>
      <c r="I6" s="47"/>
      <c r="J6" s="48" t="s">
        <v>31</v>
      </c>
      <c r="K6" s="49"/>
      <c r="L6" s="47"/>
      <c r="M6" s="48" t="s">
        <v>31</v>
      </c>
      <c r="N6" s="49"/>
      <c r="O6" s="163"/>
      <c r="P6" s="216"/>
      <c r="Q6" s="145"/>
      <c r="R6" s="145"/>
      <c r="S6" s="145"/>
      <c r="T6" s="147"/>
    </row>
    <row r="7" spans="1:20" ht="27.75" customHeight="1" thickTop="1" x14ac:dyDescent="0.25">
      <c r="A7" s="160" t="s">
        <v>33</v>
      </c>
      <c r="B7" s="161" t="s">
        <v>128</v>
      </c>
      <c r="C7" s="62">
        <f>K3</f>
        <v>27</v>
      </c>
      <c r="D7" s="38" t="s">
        <v>31</v>
      </c>
      <c r="E7" s="63">
        <f>I3</f>
        <v>6</v>
      </c>
      <c r="F7" s="62">
        <f>K5</f>
        <v>16</v>
      </c>
      <c r="G7" s="38" t="s">
        <v>31</v>
      </c>
      <c r="H7" s="63">
        <f>I5</f>
        <v>19</v>
      </c>
      <c r="I7" s="128"/>
      <c r="J7" s="129"/>
      <c r="K7" s="130"/>
      <c r="L7" s="37">
        <v>16</v>
      </c>
      <c r="M7" s="36" t="s">
        <v>31</v>
      </c>
      <c r="N7" s="35">
        <v>20</v>
      </c>
      <c r="O7" s="162">
        <f t="shared" ref="O7" si="4">SUM(IF(C7&gt;E7,1,0),IF(F7&gt;H7,1,0),IF(I7&gt;K7,1,0),IF(L7&gt;N7,1,0),IF(C8&gt;E8,1,0),IF(F8&gt;H8,1,0),IF(I8&gt;K8,1,0),IF(L8&gt;N8,1,0))</f>
        <v>1</v>
      </c>
      <c r="P7" s="215">
        <v>3</v>
      </c>
      <c r="Q7" s="144">
        <f t="shared" ref="Q7" si="5">C7+F7+I7+L7+F8+I8+L8+C8</f>
        <v>59</v>
      </c>
      <c r="R7" s="144" t="s">
        <v>31</v>
      </c>
      <c r="S7" s="144">
        <f t="shared" ref="S7" si="6">H7+K7+N7+H8+K8+N8+E7+E8</f>
        <v>45</v>
      </c>
      <c r="T7" s="146">
        <f t="shared" si="0"/>
        <v>1.3111111111111111</v>
      </c>
    </row>
    <row r="8" spans="1:20" ht="27.75" customHeight="1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125"/>
      <c r="J8" s="126"/>
      <c r="K8" s="127"/>
      <c r="L8" s="47"/>
      <c r="M8" s="34" t="s">
        <v>31</v>
      </c>
      <c r="N8" s="49"/>
      <c r="O8" s="163"/>
      <c r="P8" s="216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42</v>
      </c>
      <c r="C9" s="50">
        <f>N3</f>
        <v>22</v>
      </c>
      <c r="D9" s="51" t="s">
        <v>31</v>
      </c>
      <c r="E9" s="52">
        <f>L3</f>
        <v>14</v>
      </c>
      <c r="F9" s="50">
        <f>N5</f>
        <v>29</v>
      </c>
      <c r="G9" s="51" t="s">
        <v>31</v>
      </c>
      <c r="H9" s="52">
        <f>L5</f>
        <v>13</v>
      </c>
      <c r="I9" s="50">
        <f>N7</f>
        <v>20</v>
      </c>
      <c r="J9" s="51" t="s">
        <v>31</v>
      </c>
      <c r="K9" s="52">
        <f>L7</f>
        <v>16</v>
      </c>
      <c r="L9" s="128"/>
      <c r="M9" s="129"/>
      <c r="N9" s="130"/>
      <c r="O9" s="152">
        <f t="shared" ref="O9" si="7">SUM(IF(C9&gt;E9,1,0),IF(F9&gt;H9,1,0),IF(I9&gt;K9,1,0),IF(L9&gt;N9,1,0),IF(C10&gt;E10,1,0),IF(F10&gt;H10,1,0),IF(I10&gt;K10,1,0),IF(L10&gt;N10,1,0))</f>
        <v>3</v>
      </c>
      <c r="P9" s="213">
        <v>1</v>
      </c>
      <c r="Q9" s="156">
        <f t="shared" ref="Q9" si="8">C9+F9+I9+L9+F10+I10+L10+C10</f>
        <v>71</v>
      </c>
      <c r="R9" s="156" t="s">
        <v>31</v>
      </c>
      <c r="S9" s="156">
        <f t="shared" ref="S9" si="9">H9+K9+N9+H10+K10+N10+E9+E10</f>
        <v>43</v>
      </c>
      <c r="T9" s="158">
        <f t="shared" si="0"/>
        <v>1.6511627906976745</v>
      </c>
    </row>
    <row r="10" spans="1:20" ht="15.75" thickBot="1" x14ac:dyDescent="0.3">
      <c r="A10" s="149"/>
      <c r="B10" s="151"/>
      <c r="C10" s="33">
        <f>N4</f>
        <v>0</v>
      </c>
      <c r="D10" s="32" t="s">
        <v>31</v>
      </c>
      <c r="E10" s="31">
        <f>L4</f>
        <v>0</v>
      </c>
      <c r="F10" s="33">
        <f>N6</f>
        <v>0</v>
      </c>
      <c r="G10" s="32" t="s">
        <v>31</v>
      </c>
      <c r="H10" s="31">
        <f>L6</f>
        <v>0</v>
      </c>
      <c r="I10" s="33">
        <f>N8</f>
        <v>0</v>
      </c>
      <c r="J10" s="32" t="s">
        <v>31</v>
      </c>
      <c r="K10" s="31">
        <f>L8</f>
        <v>0</v>
      </c>
      <c r="L10" s="131"/>
      <c r="M10" s="132"/>
      <c r="N10" s="133"/>
      <c r="O10" s="153"/>
      <c r="P10" s="214"/>
      <c r="Q10" s="157"/>
      <c r="R10" s="157"/>
      <c r="S10" s="157"/>
      <c r="T10" s="159"/>
    </row>
  </sheetData>
  <mergeCells count="44">
    <mergeCell ref="O1:O2"/>
    <mergeCell ref="P1:P2"/>
    <mergeCell ref="Q1:T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zoomScaleNormal="100" workbookViewId="0">
      <selection sqref="A1:XFD1048576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8" customHeight="1" x14ac:dyDescent="0.25">
      <c r="A1" s="217" t="s">
        <v>129</v>
      </c>
      <c r="B1" s="218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27.75" customHeight="1" thickBot="1" x14ac:dyDescent="0.3">
      <c r="A2" s="219"/>
      <c r="B2" s="220"/>
      <c r="C2" s="149" t="str">
        <f>B3</f>
        <v>GREE VOLLEY A</v>
      </c>
      <c r="D2" s="175"/>
      <c r="E2" s="176"/>
      <c r="F2" s="149" t="str">
        <f>B5</f>
        <v>GREEN VOLLEY C</v>
      </c>
      <c r="G2" s="175"/>
      <c r="H2" s="176"/>
      <c r="I2" s="149" t="str">
        <f>B7</f>
        <v>RAŠKOVICE B</v>
      </c>
      <c r="J2" s="175"/>
      <c r="K2" s="176"/>
      <c r="L2" s="149" t="str">
        <f>B9</f>
        <v>MANGO</v>
      </c>
      <c r="M2" s="175"/>
      <c r="N2" s="176"/>
      <c r="O2" s="178"/>
      <c r="P2" s="175"/>
      <c r="Q2" s="175"/>
      <c r="R2" s="175"/>
      <c r="S2" s="175"/>
      <c r="T2" s="176"/>
    </row>
    <row r="3" spans="1:20" ht="27.75" customHeight="1" x14ac:dyDescent="0.25">
      <c r="A3" s="148" t="s">
        <v>35</v>
      </c>
      <c r="B3" s="150" t="s">
        <v>130</v>
      </c>
      <c r="C3" s="122"/>
      <c r="D3" s="123"/>
      <c r="E3" s="124"/>
      <c r="F3" s="37">
        <v>23</v>
      </c>
      <c r="G3" s="36" t="s">
        <v>31</v>
      </c>
      <c r="H3" s="35">
        <v>11</v>
      </c>
      <c r="I3" s="37">
        <v>34</v>
      </c>
      <c r="J3" s="36" t="s">
        <v>31</v>
      </c>
      <c r="K3" s="35">
        <v>6</v>
      </c>
      <c r="L3" s="37">
        <v>27</v>
      </c>
      <c r="M3" s="36" t="s">
        <v>31</v>
      </c>
      <c r="N3" s="35">
        <v>11</v>
      </c>
      <c r="O3" s="152">
        <f>SUM(IF(C3&gt;E3,1,0),IF(F3&gt;H3,1,0),IF(I3&gt;K3,1,0),IF(L3&gt;N3,1,0),IF(C4&gt;E4,1,0),IF(F4&gt;H4,1,0),IF(I4&gt;K4,1,0),IF(L4&gt;N4,1,0))</f>
        <v>3</v>
      </c>
      <c r="P3" s="213">
        <v>1</v>
      </c>
      <c r="Q3" s="156">
        <f>C3+F3+I3+L3+F4+I4+L4+C4</f>
        <v>84</v>
      </c>
      <c r="R3" s="156" t="s">
        <v>31</v>
      </c>
      <c r="S3" s="156">
        <f>H3+K3+N3+H4+K4+N4+E3+E4</f>
        <v>28</v>
      </c>
      <c r="T3" s="158">
        <f t="shared" ref="T3:T9" si="0">Q3/S3</f>
        <v>3</v>
      </c>
    </row>
    <row r="4" spans="1:20" ht="27.75" customHeight="1" thickBot="1" x14ac:dyDescent="0.3">
      <c r="A4" s="166"/>
      <c r="B4" s="167"/>
      <c r="C4" s="125"/>
      <c r="D4" s="126"/>
      <c r="E4" s="127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152"/>
      <c r="P4" s="213"/>
      <c r="Q4" s="156"/>
      <c r="R4" s="156"/>
      <c r="S4" s="156"/>
      <c r="T4" s="158"/>
    </row>
    <row r="5" spans="1:20" ht="27.75" customHeight="1" thickTop="1" x14ac:dyDescent="0.25">
      <c r="A5" s="160" t="s">
        <v>34</v>
      </c>
      <c r="B5" s="161" t="s">
        <v>131</v>
      </c>
      <c r="C5" s="50">
        <f>H3</f>
        <v>11</v>
      </c>
      <c r="D5" s="51" t="s">
        <v>31</v>
      </c>
      <c r="E5" s="52">
        <f>F3</f>
        <v>23</v>
      </c>
      <c r="F5" s="128"/>
      <c r="G5" s="129"/>
      <c r="H5" s="130"/>
      <c r="I5" s="56">
        <v>27</v>
      </c>
      <c r="J5" s="57" t="s">
        <v>31</v>
      </c>
      <c r="K5" s="58">
        <v>19</v>
      </c>
      <c r="L5" s="56">
        <v>24</v>
      </c>
      <c r="M5" s="57" t="s">
        <v>31</v>
      </c>
      <c r="N5" s="58">
        <v>16</v>
      </c>
      <c r="O5" s="162">
        <f t="shared" ref="O5" si="1">SUM(IF(C5&gt;E5,1,0),IF(F5&gt;H5,1,0),IF(I5&gt;K5,1,0),IF(L5&gt;N5,1,0),IF(C6&gt;E6,1,0),IF(F6&gt;H6,1,0),IF(I6&gt;K6,1,0),IF(L6&gt;N6,1,0))</f>
        <v>2</v>
      </c>
      <c r="P5" s="215">
        <v>2</v>
      </c>
      <c r="Q5" s="144">
        <f t="shared" ref="Q5" si="2">C5+F5+I5+L5+F6+I6+L6+C6</f>
        <v>62</v>
      </c>
      <c r="R5" s="144" t="s">
        <v>31</v>
      </c>
      <c r="S5" s="144">
        <f t="shared" ref="S5" si="3">H5+K5+N5+H6+K6+N6+E5+E6</f>
        <v>58</v>
      </c>
      <c r="T5" s="146">
        <f t="shared" si="0"/>
        <v>1.0689655172413792</v>
      </c>
    </row>
    <row r="6" spans="1:20" ht="27.75" customHeight="1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125"/>
      <c r="G6" s="126"/>
      <c r="H6" s="127"/>
      <c r="I6" s="47"/>
      <c r="J6" s="48" t="s">
        <v>31</v>
      </c>
      <c r="K6" s="49"/>
      <c r="L6" s="47"/>
      <c r="M6" s="48" t="s">
        <v>31</v>
      </c>
      <c r="N6" s="49"/>
      <c r="O6" s="163"/>
      <c r="P6" s="216"/>
      <c r="Q6" s="145"/>
      <c r="R6" s="145"/>
      <c r="S6" s="145"/>
      <c r="T6" s="147"/>
    </row>
    <row r="7" spans="1:20" ht="27.75" customHeight="1" thickTop="1" x14ac:dyDescent="0.25">
      <c r="A7" s="160" t="s">
        <v>33</v>
      </c>
      <c r="B7" s="161" t="s">
        <v>45</v>
      </c>
      <c r="C7" s="62">
        <f>K3</f>
        <v>6</v>
      </c>
      <c r="D7" s="38" t="s">
        <v>31</v>
      </c>
      <c r="E7" s="63">
        <f>I3</f>
        <v>34</v>
      </c>
      <c r="F7" s="62">
        <f>K5</f>
        <v>19</v>
      </c>
      <c r="G7" s="38" t="s">
        <v>31</v>
      </c>
      <c r="H7" s="63">
        <f>I5</f>
        <v>27</v>
      </c>
      <c r="I7" s="128"/>
      <c r="J7" s="129"/>
      <c r="K7" s="130"/>
      <c r="L7" s="37">
        <v>22</v>
      </c>
      <c r="M7" s="36" t="s">
        <v>31</v>
      </c>
      <c r="N7" s="35">
        <v>19</v>
      </c>
      <c r="O7" s="162">
        <f t="shared" ref="O7" si="4">SUM(IF(C7&gt;E7,1,0),IF(F7&gt;H7,1,0),IF(I7&gt;K7,1,0),IF(L7&gt;N7,1,0),IF(C8&gt;E8,1,0),IF(F8&gt;H8,1,0),IF(I8&gt;K8,1,0),IF(L8&gt;N8,1,0))</f>
        <v>1</v>
      </c>
      <c r="P7" s="215">
        <v>3</v>
      </c>
      <c r="Q7" s="144">
        <f t="shared" ref="Q7" si="5">C7+F7+I7+L7+F8+I8+L8+C8</f>
        <v>47</v>
      </c>
      <c r="R7" s="144" t="s">
        <v>31</v>
      </c>
      <c r="S7" s="144">
        <f t="shared" ref="S7" si="6">H7+K7+N7+H8+K8+N8+E7+E8</f>
        <v>80</v>
      </c>
      <c r="T7" s="146">
        <f t="shared" si="0"/>
        <v>0.58750000000000002</v>
      </c>
    </row>
    <row r="8" spans="1:20" ht="27.75" customHeight="1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125"/>
      <c r="J8" s="126"/>
      <c r="K8" s="127"/>
      <c r="L8" s="47"/>
      <c r="M8" s="34" t="s">
        <v>31</v>
      </c>
      <c r="N8" s="49"/>
      <c r="O8" s="163"/>
      <c r="P8" s="216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132</v>
      </c>
      <c r="C9" s="50">
        <f>N3</f>
        <v>11</v>
      </c>
      <c r="D9" s="51" t="s">
        <v>31</v>
      </c>
      <c r="E9" s="52">
        <f>L3</f>
        <v>27</v>
      </c>
      <c r="F9" s="50">
        <f>N5</f>
        <v>16</v>
      </c>
      <c r="G9" s="51" t="s">
        <v>31</v>
      </c>
      <c r="H9" s="52">
        <f>L5</f>
        <v>24</v>
      </c>
      <c r="I9" s="50">
        <f>N7</f>
        <v>19</v>
      </c>
      <c r="J9" s="51" t="s">
        <v>31</v>
      </c>
      <c r="K9" s="52">
        <f>L7</f>
        <v>22</v>
      </c>
      <c r="L9" s="128"/>
      <c r="M9" s="129"/>
      <c r="N9" s="130"/>
      <c r="O9" s="152">
        <f t="shared" ref="O9" si="7">SUM(IF(C9&gt;E9,1,0),IF(F9&gt;H9,1,0),IF(I9&gt;K9,1,0),IF(L9&gt;N9,1,0),IF(C10&gt;E10,1,0),IF(F10&gt;H10,1,0),IF(I10&gt;K10,1,0),IF(L10&gt;N10,1,0))</f>
        <v>0</v>
      </c>
      <c r="P9" s="213">
        <v>0</v>
      </c>
      <c r="Q9" s="156">
        <f t="shared" ref="Q9" si="8">C9+F9+I9+L9+F10+I10+L10+C10</f>
        <v>46</v>
      </c>
      <c r="R9" s="156" t="s">
        <v>31</v>
      </c>
      <c r="S9" s="156">
        <f t="shared" ref="S9" si="9">H9+K9+N9+H10+K10+N10+E9+E10</f>
        <v>73</v>
      </c>
      <c r="T9" s="158">
        <f t="shared" si="0"/>
        <v>0.63013698630136983</v>
      </c>
    </row>
    <row r="10" spans="1:20" ht="15.75" thickBot="1" x14ac:dyDescent="0.3">
      <c r="A10" s="149"/>
      <c r="B10" s="151"/>
      <c r="C10" s="33">
        <f>N4</f>
        <v>0</v>
      </c>
      <c r="D10" s="32" t="s">
        <v>31</v>
      </c>
      <c r="E10" s="31">
        <f>L4</f>
        <v>0</v>
      </c>
      <c r="F10" s="33">
        <f>N6</f>
        <v>0</v>
      </c>
      <c r="G10" s="32" t="s">
        <v>31</v>
      </c>
      <c r="H10" s="31">
        <f>L6</f>
        <v>0</v>
      </c>
      <c r="I10" s="33">
        <f>N8</f>
        <v>0</v>
      </c>
      <c r="J10" s="32" t="s">
        <v>31</v>
      </c>
      <c r="K10" s="31">
        <f>L8</f>
        <v>0</v>
      </c>
      <c r="L10" s="131"/>
      <c r="M10" s="132"/>
      <c r="N10" s="133"/>
      <c r="O10" s="153"/>
      <c r="P10" s="214"/>
      <c r="Q10" s="157"/>
      <c r="R10" s="157"/>
      <c r="S10" s="157"/>
      <c r="T10" s="159"/>
    </row>
  </sheetData>
  <mergeCells count="44">
    <mergeCell ref="O1:O2"/>
    <mergeCell ref="P1:P2"/>
    <mergeCell ref="Q1:T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"/>
  <sheetViews>
    <sheetView workbookViewId="0">
      <selection activeCell="W18" sqref="W18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217" t="s">
        <v>127</v>
      </c>
      <c r="B1" s="218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219"/>
      <c r="B2" s="220"/>
      <c r="C2" s="149" t="str">
        <f>B3</f>
        <v>PALKOVICE</v>
      </c>
      <c r="D2" s="175"/>
      <c r="E2" s="176"/>
      <c r="F2" s="149" t="str">
        <f>B5</f>
        <v>RAŠKOVICE A</v>
      </c>
      <c r="G2" s="175"/>
      <c r="H2" s="176"/>
      <c r="I2" s="149" t="str">
        <f>B7</f>
        <v>GREEN VOLLEY A</v>
      </c>
      <c r="J2" s="175"/>
      <c r="K2" s="176"/>
      <c r="L2" s="149" t="str">
        <f>B9</f>
        <v>GREEN VOLLEY C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78</v>
      </c>
      <c r="C3" s="122"/>
      <c r="D3" s="123"/>
      <c r="E3" s="124"/>
      <c r="F3" s="37">
        <v>16</v>
      </c>
      <c r="G3" s="36"/>
      <c r="H3" s="35">
        <v>20</v>
      </c>
      <c r="I3" s="37">
        <v>13</v>
      </c>
      <c r="J3" s="36"/>
      <c r="K3" s="35">
        <v>21</v>
      </c>
      <c r="L3" s="37">
        <v>18</v>
      </c>
      <c r="M3" s="36"/>
      <c r="N3" s="35">
        <v>21</v>
      </c>
      <c r="O3" s="152">
        <f>SUM(IF(C3&gt;E3,1,0),IF(F3&gt;H3,1,0),IF(I3&gt;K3,1,0),IF(L3&gt;N3,1,0),IF(C4&gt;E4,1,0),IF(F4&gt;H4,1,0),IF(I4&gt;K4,1,0),IF(L4&gt;N4,1,0))</f>
        <v>0</v>
      </c>
      <c r="P3" s="213">
        <v>4</v>
      </c>
      <c r="Q3" s="156">
        <f>C3+F3+I3+L3+F4+I4+L4+C4</f>
        <v>47</v>
      </c>
      <c r="R3" s="156" t="s">
        <v>31</v>
      </c>
      <c r="S3" s="156">
        <f>H3+K3+N3+H4+K4+N4+E3+E4</f>
        <v>62</v>
      </c>
      <c r="T3" s="158">
        <f t="shared" ref="T3:T9" si="0">Q3/S3</f>
        <v>0.75806451612903225</v>
      </c>
    </row>
    <row r="4" spans="1:20" ht="15.75" thickBot="1" x14ac:dyDescent="0.3">
      <c r="A4" s="166"/>
      <c r="B4" s="167"/>
      <c r="C4" s="125"/>
      <c r="D4" s="126"/>
      <c r="E4" s="127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152"/>
      <c r="P4" s="213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42</v>
      </c>
      <c r="C5" s="50">
        <f>H3</f>
        <v>20</v>
      </c>
      <c r="D5" s="51" t="s">
        <v>31</v>
      </c>
      <c r="E5" s="52">
        <f>F3</f>
        <v>16</v>
      </c>
      <c r="F5" s="128"/>
      <c r="G5" s="129"/>
      <c r="H5" s="130"/>
      <c r="I5" s="56">
        <v>12</v>
      </c>
      <c r="J5" s="57"/>
      <c r="K5" s="58">
        <v>22</v>
      </c>
      <c r="L5" s="56">
        <v>16</v>
      </c>
      <c r="M5" s="57"/>
      <c r="N5" s="58">
        <v>13</v>
      </c>
      <c r="O5" s="162">
        <f t="shared" ref="O5" si="1">SUM(IF(C5&gt;E5,1,0),IF(F5&gt;H5,1,0),IF(I5&gt;K5,1,0),IF(L5&gt;N5,1,0),IF(C6&gt;E6,1,0),IF(F6&gt;H6,1,0),IF(I6&gt;K6,1,0),IF(L6&gt;N6,1,0))</f>
        <v>2</v>
      </c>
      <c r="P5" s="215">
        <v>2</v>
      </c>
      <c r="Q5" s="144">
        <f t="shared" ref="Q5" si="2">C5+F5+I5+L5+F6+I6+L6+C6</f>
        <v>48</v>
      </c>
      <c r="R5" s="144" t="s">
        <v>31</v>
      </c>
      <c r="S5" s="144">
        <f t="shared" ref="S5" si="3">H5+K5+N5+H6+K6+N6+E5+E6</f>
        <v>51</v>
      </c>
      <c r="T5" s="146">
        <f t="shared" si="0"/>
        <v>0.94117647058823528</v>
      </c>
    </row>
    <row r="6" spans="1:20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125"/>
      <c r="G6" s="126"/>
      <c r="H6" s="127"/>
      <c r="I6" s="47"/>
      <c r="J6" s="48" t="s">
        <v>31</v>
      </c>
      <c r="K6" s="49"/>
      <c r="L6" s="47"/>
      <c r="M6" s="48" t="s">
        <v>31</v>
      </c>
      <c r="N6" s="49"/>
      <c r="O6" s="163"/>
      <c r="P6" s="216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133</v>
      </c>
      <c r="C7" s="62">
        <f>K3</f>
        <v>21</v>
      </c>
      <c r="D7" s="38" t="s">
        <v>31</v>
      </c>
      <c r="E7" s="63">
        <f>I3</f>
        <v>13</v>
      </c>
      <c r="F7" s="62">
        <f>K5</f>
        <v>22</v>
      </c>
      <c r="G7" s="38" t="s">
        <v>31</v>
      </c>
      <c r="H7" s="63">
        <f>I5</f>
        <v>12</v>
      </c>
      <c r="I7" s="128"/>
      <c r="J7" s="129"/>
      <c r="K7" s="130"/>
      <c r="L7" s="37">
        <v>22</v>
      </c>
      <c r="M7" s="36" t="s">
        <v>31</v>
      </c>
      <c r="N7" s="35">
        <v>13</v>
      </c>
      <c r="O7" s="162">
        <f t="shared" ref="O7" si="4">SUM(IF(C7&gt;E7,1,0),IF(F7&gt;H7,1,0),IF(I7&gt;K7,1,0),IF(L7&gt;N7,1,0),IF(C8&gt;E8,1,0),IF(F8&gt;H8,1,0),IF(I8&gt;K8,1,0),IF(L8&gt;N8,1,0))</f>
        <v>3</v>
      </c>
      <c r="P7" s="215">
        <v>1</v>
      </c>
      <c r="Q7" s="144">
        <f t="shared" ref="Q7" si="5">C7+F7+I7+L7+F8+I8+L8+C8</f>
        <v>65</v>
      </c>
      <c r="R7" s="144" t="s">
        <v>31</v>
      </c>
      <c r="S7" s="144">
        <f t="shared" ref="S7" si="6">H7+K7+N7+H8+K8+N8+E7+E8</f>
        <v>38</v>
      </c>
      <c r="T7" s="146">
        <f t="shared" si="0"/>
        <v>1.7105263157894737</v>
      </c>
    </row>
    <row r="8" spans="1:20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125"/>
      <c r="J8" s="126"/>
      <c r="K8" s="127"/>
      <c r="L8" s="47"/>
      <c r="M8" s="34" t="s">
        <v>31</v>
      </c>
      <c r="N8" s="49"/>
      <c r="O8" s="163"/>
      <c r="P8" s="216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131</v>
      </c>
      <c r="C9" s="50">
        <f>N3</f>
        <v>21</v>
      </c>
      <c r="D9" s="51" t="s">
        <v>31</v>
      </c>
      <c r="E9" s="52">
        <f>L3</f>
        <v>18</v>
      </c>
      <c r="F9" s="50">
        <f>N5</f>
        <v>13</v>
      </c>
      <c r="G9" s="51" t="s">
        <v>31</v>
      </c>
      <c r="H9" s="52">
        <f>L5</f>
        <v>16</v>
      </c>
      <c r="I9" s="50">
        <f>N7</f>
        <v>13</v>
      </c>
      <c r="J9" s="51" t="s">
        <v>31</v>
      </c>
      <c r="K9" s="52">
        <f>L7</f>
        <v>22</v>
      </c>
      <c r="L9" s="128"/>
      <c r="M9" s="129"/>
      <c r="N9" s="130"/>
      <c r="O9" s="152">
        <f t="shared" ref="O9" si="7">SUM(IF(C9&gt;E9,1,0),IF(F9&gt;H9,1,0),IF(I9&gt;K9,1,0),IF(L9&gt;N9,1,0),IF(C10&gt;E10,1,0),IF(F10&gt;H10,1,0),IF(I10&gt;K10,1,0),IF(L10&gt;N10,1,0))</f>
        <v>1</v>
      </c>
      <c r="P9" s="213">
        <v>3</v>
      </c>
      <c r="Q9" s="156">
        <f t="shared" ref="Q9" si="8">C9+F9+I9+L9+F10+I10+L10+C10</f>
        <v>47</v>
      </c>
      <c r="R9" s="156" t="s">
        <v>31</v>
      </c>
      <c r="S9" s="156">
        <f t="shared" ref="S9" si="9">H9+K9+N9+H10+K10+N10+E9+E10</f>
        <v>56</v>
      </c>
      <c r="T9" s="158">
        <f t="shared" si="0"/>
        <v>0.8392857142857143</v>
      </c>
    </row>
    <row r="10" spans="1:20" ht="15.75" thickBot="1" x14ac:dyDescent="0.3">
      <c r="A10" s="149"/>
      <c r="B10" s="151"/>
      <c r="C10" s="33">
        <f>N4</f>
        <v>0</v>
      </c>
      <c r="D10" s="32" t="s">
        <v>31</v>
      </c>
      <c r="E10" s="31">
        <f>L4</f>
        <v>0</v>
      </c>
      <c r="F10" s="33">
        <f>N6</f>
        <v>0</v>
      </c>
      <c r="G10" s="32" t="s">
        <v>31</v>
      </c>
      <c r="H10" s="31">
        <f>L6</f>
        <v>0</v>
      </c>
      <c r="I10" s="33">
        <f>N8</f>
        <v>0</v>
      </c>
      <c r="J10" s="32" t="s">
        <v>31</v>
      </c>
      <c r="K10" s="31">
        <f>L8</f>
        <v>0</v>
      </c>
      <c r="L10" s="131"/>
      <c r="M10" s="132"/>
      <c r="N10" s="133"/>
      <c r="O10" s="153"/>
      <c r="P10" s="214"/>
      <c r="Q10" s="157"/>
      <c r="R10" s="157"/>
      <c r="S10" s="157"/>
      <c r="T10" s="159"/>
    </row>
  </sheetData>
  <mergeCells count="44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G10"/>
  <sheetViews>
    <sheetView workbookViewId="0">
      <selection activeCell="H13" sqref="H13"/>
    </sheetView>
  </sheetViews>
  <sheetFormatPr defaultColWidth="9.140625" defaultRowHeight="15" x14ac:dyDescent="0.25"/>
  <cols>
    <col min="1" max="2" width="9.140625" style="27"/>
    <col min="3" max="3" width="20.5703125" style="27" customWidth="1"/>
    <col min="4" max="4" width="24.85546875" style="27" customWidth="1"/>
    <col min="5" max="5" width="13.140625" style="27" customWidth="1"/>
    <col min="6" max="7" width="18.140625" style="27" customWidth="1"/>
    <col min="8" max="16384" width="9.140625" style="27"/>
  </cols>
  <sheetData>
    <row r="3" spans="3:7" x14ac:dyDescent="0.25">
      <c r="C3" s="30" t="s">
        <v>17</v>
      </c>
      <c r="D3" s="30" t="s">
        <v>30</v>
      </c>
      <c r="E3" s="30" t="s">
        <v>29</v>
      </c>
      <c r="F3" s="30" t="s">
        <v>28</v>
      </c>
      <c r="G3" s="30" t="s">
        <v>27</v>
      </c>
    </row>
    <row r="4" spans="3:7" x14ac:dyDescent="0.25">
      <c r="C4" s="29" t="s">
        <v>15</v>
      </c>
      <c r="D4" s="39">
        <v>13</v>
      </c>
      <c r="E4" s="29">
        <v>4</v>
      </c>
      <c r="F4" s="29" t="s">
        <v>47</v>
      </c>
      <c r="G4" s="29" t="s">
        <v>65</v>
      </c>
    </row>
    <row r="5" spans="3:7" x14ac:dyDescent="0.25">
      <c r="C5" s="29" t="s">
        <v>26</v>
      </c>
      <c r="D5" s="39">
        <v>18</v>
      </c>
      <c r="E5" s="29">
        <v>4</v>
      </c>
      <c r="F5" s="29" t="s">
        <v>48</v>
      </c>
      <c r="G5" s="29" t="s">
        <v>48</v>
      </c>
    </row>
    <row r="6" spans="3:7" x14ac:dyDescent="0.25">
      <c r="C6" s="29" t="s">
        <v>25</v>
      </c>
      <c r="D6" s="14">
        <v>20</v>
      </c>
      <c r="E6" s="29">
        <v>4</v>
      </c>
      <c r="F6" s="29" t="s">
        <v>48</v>
      </c>
      <c r="G6" s="29" t="s">
        <v>48</v>
      </c>
    </row>
    <row r="7" spans="3:7" x14ac:dyDescent="0.25">
      <c r="C7" s="29" t="s">
        <v>12</v>
      </c>
      <c r="D7" s="39">
        <v>5</v>
      </c>
      <c r="E7" s="29">
        <v>3</v>
      </c>
      <c r="F7" s="29" t="s">
        <v>66</v>
      </c>
      <c r="G7" s="29"/>
    </row>
    <row r="8" spans="3:7" x14ac:dyDescent="0.25">
      <c r="C8" s="29" t="s">
        <v>24</v>
      </c>
      <c r="D8" s="29">
        <v>8</v>
      </c>
      <c r="E8" s="29">
        <v>2</v>
      </c>
      <c r="F8" s="29" t="s">
        <v>67</v>
      </c>
      <c r="G8" s="29" t="s">
        <v>67</v>
      </c>
    </row>
    <row r="10" spans="3:7" x14ac:dyDescent="0.25">
      <c r="C10" s="28"/>
    </row>
  </sheetData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"/>
  <sheetViews>
    <sheetView workbookViewId="0">
      <selection activeCell="Q21" sqref="Q21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217" t="s">
        <v>129</v>
      </c>
      <c r="B1" s="218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219"/>
      <c r="B2" s="220"/>
      <c r="C2" s="149" t="str">
        <f>B3</f>
        <v>JANOVICE</v>
      </c>
      <c r="D2" s="175"/>
      <c r="E2" s="176"/>
      <c r="F2" s="149" t="str">
        <f>B5</f>
        <v>GREEN VOLLEY B</v>
      </c>
      <c r="G2" s="175"/>
      <c r="H2" s="176"/>
      <c r="I2" s="149" t="str">
        <f>B7</f>
        <v>RAŠKOVICE B</v>
      </c>
      <c r="J2" s="175"/>
      <c r="K2" s="176"/>
      <c r="L2" s="149" t="str">
        <f>B9</f>
        <v>MANGO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71</v>
      </c>
      <c r="C3" s="122"/>
      <c r="D3" s="123"/>
      <c r="E3" s="124"/>
      <c r="F3" s="37">
        <v>21</v>
      </c>
      <c r="G3" s="36" t="s">
        <v>31</v>
      </c>
      <c r="H3" s="35">
        <v>15</v>
      </c>
      <c r="I3" s="37">
        <v>22</v>
      </c>
      <c r="J3" s="36"/>
      <c r="K3" s="35">
        <v>21</v>
      </c>
      <c r="L3" s="37">
        <v>20</v>
      </c>
      <c r="M3" s="36"/>
      <c r="N3" s="35">
        <v>26</v>
      </c>
      <c r="O3" s="152">
        <f>SUM(IF(C3&gt;E3,1,0),IF(F3&gt;H3,1,0),IF(I3&gt;K3,1,0),IF(L3&gt;N3,1,0),IF(C4&gt;E4,1,0),IF(F4&gt;H4,1,0),IF(I4&gt;K4,1,0),IF(L4&gt;N4,1,0))</f>
        <v>2</v>
      </c>
      <c r="P3" s="213">
        <v>6</v>
      </c>
      <c r="Q3" s="156">
        <f>C3+F3+I3+L3+F4+I4+L4+C4</f>
        <v>63</v>
      </c>
      <c r="R3" s="156" t="s">
        <v>31</v>
      </c>
      <c r="S3" s="156">
        <f>H3+K3+N3+H4+K4+N4+E3+E4</f>
        <v>62</v>
      </c>
      <c r="T3" s="158">
        <f t="shared" ref="T3:T9" si="0">Q3/S3</f>
        <v>1.0161290322580645</v>
      </c>
    </row>
    <row r="4" spans="1:20" ht="15.75" thickBot="1" x14ac:dyDescent="0.3">
      <c r="A4" s="166"/>
      <c r="B4" s="167"/>
      <c r="C4" s="125"/>
      <c r="D4" s="126"/>
      <c r="E4" s="127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152"/>
      <c r="P4" s="213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134</v>
      </c>
      <c r="C5" s="50">
        <f>H3</f>
        <v>15</v>
      </c>
      <c r="D5" s="51" t="s">
        <v>31</v>
      </c>
      <c r="E5" s="52">
        <f>F3</f>
        <v>21</v>
      </c>
      <c r="F5" s="128"/>
      <c r="G5" s="129"/>
      <c r="H5" s="130"/>
      <c r="I5" s="56">
        <v>19</v>
      </c>
      <c r="J5" s="57"/>
      <c r="K5" s="58">
        <v>21</v>
      </c>
      <c r="L5" s="56">
        <v>23</v>
      </c>
      <c r="M5" s="57"/>
      <c r="N5" s="58">
        <v>14</v>
      </c>
      <c r="O5" s="162">
        <f t="shared" ref="O5" si="1">SUM(IF(C5&gt;E5,1,0),IF(F5&gt;H5,1,0),IF(I5&gt;K5,1,0),IF(L5&gt;N5,1,0),IF(C6&gt;E6,1,0),IF(F6&gt;H6,1,0),IF(I6&gt;K6,1,0),IF(L6&gt;N6,1,0))</f>
        <v>1</v>
      </c>
      <c r="P5" s="215">
        <v>7</v>
      </c>
      <c r="Q5" s="144">
        <f t="shared" ref="Q5" si="2">C5+F5+I5+L5+F6+I6+L6+C6</f>
        <v>57</v>
      </c>
      <c r="R5" s="144" t="s">
        <v>31</v>
      </c>
      <c r="S5" s="144">
        <f t="shared" ref="S5" si="3">H5+K5+N5+H6+K6+N6+E5+E6</f>
        <v>56</v>
      </c>
      <c r="T5" s="146">
        <f t="shared" si="0"/>
        <v>1.0178571428571428</v>
      </c>
    </row>
    <row r="6" spans="1:20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125"/>
      <c r="G6" s="126"/>
      <c r="H6" s="127"/>
      <c r="I6" s="47"/>
      <c r="J6" s="48" t="s">
        <v>31</v>
      </c>
      <c r="K6" s="49"/>
      <c r="L6" s="47"/>
      <c r="M6" s="48" t="s">
        <v>31</v>
      </c>
      <c r="N6" s="49"/>
      <c r="O6" s="163"/>
      <c r="P6" s="216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45</v>
      </c>
      <c r="C7" s="62">
        <f>K3</f>
        <v>21</v>
      </c>
      <c r="D7" s="38" t="s">
        <v>31</v>
      </c>
      <c r="E7" s="63">
        <f>I3</f>
        <v>22</v>
      </c>
      <c r="F7" s="62">
        <f>K5</f>
        <v>21</v>
      </c>
      <c r="G7" s="38" t="s">
        <v>31</v>
      </c>
      <c r="H7" s="63">
        <f>I5</f>
        <v>19</v>
      </c>
      <c r="I7" s="128"/>
      <c r="J7" s="129"/>
      <c r="K7" s="130"/>
      <c r="L7" s="37">
        <v>20</v>
      </c>
      <c r="M7" s="36" t="s">
        <v>31</v>
      </c>
      <c r="N7" s="35">
        <v>18</v>
      </c>
      <c r="O7" s="162">
        <f t="shared" ref="O7" si="4">SUM(IF(C7&gt;E7,1,0),IF(F7&gt;H7,1,0),IF(I7&gt;K7,1,0),IF(L7&gt;N7,1,0),IF(C8&gt;E8,1,0),IF(F8&gt;H8,1,0),IF(I8&gt;K8,1,0),IF(L8&gt;N8,1,0))</f>
        <v>2</v>
      </c>
      <c r="P7" s="215">
        <v>5</v>
      </c>
      <c r="Q7" s="144">
        <f t="shared" ref="Q7" si="5">C7+F7+I7+L7+F8+I8+L8+C8</f>
        <v>62</v>
      </c>
      <c r="R7" s="144" t="s">
        <v>31</v>
      </c>
      <c r="S7" s="144">
        <f t="shared" ref="S7" si="6">H7+K7+N7+H8+K8+N8+E7+E8</f>
        <v>59</v>
      </c>
      <c r="T7" s="146">
        <f t="shared" si="0"/>
        <v>1.0508474576271187</v>
      </c>
    </row>
    <row r="8" spans="1:20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125"/>
      <c r="J8" s="126"/>
      <c r="K8" s="127"/>
      <c r="L8" s="47"/>
      <c r="M8" s="34" t="s">
        <v>31</v>
      </c>
      <c r="N8" s="49"/>
      <c r="O8" s="163"/>
      <c r="P8" s="216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132</v>
      </c>
      <c r="C9" s="50">
        <f>N3</f>
        <v>26</v>
      </c>
      <c r="D9" s="51" t="s">
        <v>31</v>
      </c>
      <c r="E9" s="52">
        <f>L3</f>
        <v>20</v>
      </c>
      <c r="F9" s="50">
        <f>N5</f>
        <v>14</v>
      </c>
      <c r="G9" s="51" t="s">
        <v>31</v>
      </c>
      <c r="H9" s="52">
        <f>L5</f>
        <v>23</v>
      </c>
      <c r="I9" s="50">
        <f>N7</f>
        <v>18</v>
      </c>
      <c r="J9" s="51" t="s">
        <v>31</v>
      </c>
      <c r="K9" s="52">
        <f>L7</f>
        <v>20</v>
      </c>
      <c r="L9" s="128"/>
      <c r="M9" s="129"/>
      <c r="N9" s="130"/>
      <c r="O9" s="152">
        <f t="shared" ref="O9" si="7">SUM(IF(C9&gt;E9,1,0),IF(F9&gt;H9,1,0),IF(I9&gt;K9,1,0),IF(L9&gt;N9,1,0),IF(C10&gt;E10,1,0),IF(F10&gt;H10,1,0),IF(I10&gt;K10,1,0),IF(L10&gt;N10,1,0))</f>
        <v>1</v>
      </c>
      <c r="P9" s="213">
        <v>8</v>
      </c>
      <c r="Q9" s="156">
        <f t="shared" ref="Q9" si="8">C9+F9+I9+L9+F10+I10+L10+C10</f>
        <v>58</v>
      </c>
      <c r="R9" s="156" t="s">
        <v>31</v>
      </c>
      <c r="S9" s="156">
        <f t="shared" ref="S9" si="9">H9+K9+N9+H10+K10+N10+E9+E10</f>
        <v>63</v>
      </c>
      <c r="T9" s="158">
        <f t="shared" si="0"/>
        <v>0.92063492063492058</v>
      </c>
    </row>
    <row r="10" spans="1:20" ht="15.75" thickBot="1" x14ac:dyDescent="0.3">
      <c r="A10" s="149"/>
      <c r="B10" s="151"/>
      <c r="C10" s="33">
        <f>N4</f>
        <v>0</v>
      </c>
      <c r="D10" s="32" t="s">
        <v>31</v>
      </c>
      <c r="E10" s="31">
        <f>L4</f>
        <v>0</v>
      </c>
      <c r="F10" s="33">
        <f>N6</f>
        <v>0</v>
      </c>
      <c r="G10" s="32" t="s">
        <v>31</v>
      </c>
      <c r="H10" s="31">
        <f>L6</f>
        <v>0</v>
      </c>
      <c r="I10" s="33">
        <f>N8</f>
        <v>0</v>
      </c>
      <c r="J10" s="32" t="s">
        <v>31</v>
      </c>
      <c r="K10" s="31">
        <f>L8</f>
        <v>0</v>
      </c>
      <c r="L10" s="131"/>
      <c r="M10" s="132"/>
      <c r="N10" s="133"/>
      <c r="O10" s="153"/>
      <c r="P10" s="214"/>
      <c r="Q10" s="157"/>
      <c r="R10" s="157"/>
      <c r="S10" s="157"/>
      <c r="T10" s="159"/>
    </row>
  </sheetData>
  <mergeCells count="44">
    <mergeCell ref="Q1:T2"/>
    <mergeCell ref="C2:E2"/>
    <mergeCell ref="F2:H2"/>
    <mergeCell ref="I2:K2"/>
    <mergeCell ref="L2:N2"/>
    <mergeCell ref="O1:O2"/>
    <mergeCell ref="P1:P2"/>
    <mergeCell ref="A1:B2"/>
    <mergeCell ref="C1:E1"/>
    <mergeCell ref="F1:H1"/>
    <mergeCell ref="I1:K1"/>
    <mergeCell ref="L1:N1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"/>
  <sheetViews>
    <sheetView workbookViewId="0">
      <selection sqref="A1:XFD1048576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168" t="s">
        <v>68</v>
      </c>
      <c r="B1" s="169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170"/>
      <c r="B2" s="171"/>
      <c r="C2" s="149" t="s">
        <v>69</v>
      </c>
      <c r="D2" s="175"/>
      <c r="E2" s="176"/>
      <c r="F2" s="149" t="str">
        <f>B5</f>
        <v>JANOVICE</v>
      </c>
      <c r="G2" s="175"/>
      <c r="H2" s="176"/>
      <c r="I2" s="149" t="str">
        <f>B7</f>
        <v>RAŠKOVICE B</v>
      </c>
      <c r="J2" s="175"/>
      <c r="K2" s="176"/>
      <c r="L2" s="149" t="str">
        <f>B9</f>
        <v>PASKOV B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70</v>
      </c>
      <c r="C3" s="41"/>
      <c r="D3" s="42"/>
      <c r="E3" s="43"/>
      <c r="F3" s="37">
        <v>2</v>
      </c>
      <c r="G3" s="36" t="s">
        <v>31</v>
      </c>
      <c r="H3" s="35">
        <v>13</v>
      </c>
      <c r="I3" s="37">
        <v>3</v>
      </c>
      <c r="J3" s="36" t="s">
        <v>31</v>
      </c>
      <c r="K3" s="35">
        <v>18</v>
      </c>
      <c r="L3" s="37">
        <v>13</v>
      </c>
      <c r="M3" s="36" t="s">
        <v>31</v>
      </c>
      <c r="N3" s="35">
        <v>10</v>
      </c>
      <c r="O3" s="152">
        <f>SUM(IF(C3&gt;E3,1,0),IF(F3&gt;H3,1,0),IF(I3&gt;K3,1,0),IF(L3&gt;N3,1,0),IF(C4&gt;E4,1,0),IF(F4&gt;H4,1,0),IF(I4&gt;K4,1,0),IF(L4&gt;N4,1,0))</f>
        <v>1</v>
      </c>
      <c r="P3" s="154">
        <v>3</v>
      </c>
      <c r="Q3" s="156">
        <f>C3+F3+I3+L3+F4+I4+L4+C4</f>
        <v>18</v>
      </c>
      <c r="R3" s="156" t="s">
        <v>31</v>
      </c>
      <c r="S3" s="156">
        <f>H3+K3+N3+H4+K4+N4+E3+E4</f>
        <v>41</v>
      </c>
      <c r="T3" s="158">
        <f t="shared" ref="T3:T9" si="0">Q3/S3</f>
        <v>0.43902439024390244</v>
      </c>
    </row>
    <row r="4" spans="1:20" ht="15.75" thickBot="1" x14ac:dyDescent="0.3">
      <c r="A4" s="166"/>
      <c r="B4" s="167"/>
      <c r="C4" s="44"/>
      <c r="D4" s="45"/>
      <c r="E4" s="46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152"/>
      <c r="P4" s="154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71</v>
      </c>
      <c r="C5" s="50">
        <f>H3</f>
        <v>13</v>
      </c>
      <c r="D5" s="51" t="s">
        <v>31</v>
      </c>
      <c r="E5" s="52">
        <f>F3</f>
        <v>2</v>
      </c>
      <c r="F5" s="53"/>
      <c r="G5" s="54"/>
      <c r="H5" s="55"/>
      <c r="I5" s="56">
        <v>2</v>
      </c>
      <c r="J5" s="57" t="s">
        <v>31</v>
      </c>
      <c r="K5" s="58">
        <v>6</v>
      </c>
      <c r="L5" s="56">
        <v>12</v>
      </c>
      <c r="M5" s="57" t="s">
        <v>31</v>
      </c>
      <c r="N5" s="58">
        <v>2</v>
      </c>
      <c r="O5" s="162">
        <f t="shared" ref="O5" si="1">SUM(IF(C5&gt;E5,1,0),IF(F5&gt;H5,1,0),IF(I5&gt;K5,1,0),IF(L5&gt;N5,1,0),IF(C6&gt;E6,1,0),IF(F6&gt;H6,1,0),IF(I6&gt;K6,1,0),IF(L6&gt;N6,1,0))</f>
        <v>2</v>
      </c>
      <c r="P5" s="164">
        <v>2</v>
      </c>
      <c r="Q5" s="144">
        <f t="shared" ref="Q5" si="2">C5+F5+I5+L5+F6+I6+L6+C6</f>
        <v>27</v>
      </c>
      <c r="R5" s="144" t="s">
        <v>31</v>
      </c>
      <c r="S5" s="144">
        <f t="shared" ref="S5" si="3">H5+K5+N5+H6+K6+N6+E5+E6</f>
        <v>10</v>
      </c>
      <c r="T5" s="146">
        <f t="shared" si="0"/>
        <v>2.7</v>
      </c>
    </row>
    <row r="6" spans="1:20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44"/>
      <c r="G6" s="45"/>
      <c r="H6" s="46"/>
      <c r="I6" s="47"/>
      <c r="J6" s="48" t="s">
        <v>31</v>
      </c>
      <c r="K6" s="49"/>
      <c r="L6" s="47"/>
      <c r="M6" s="48" t="s">
        <v>31</v>
      </c>
      <c r="N6" s="49"/>
      <c r="O6" s="163"/>
      <c r="P6" s="165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45</v>
      </c>
      <c r="C7" s="62">
        <f>K3</f>
        <v>18</v>
      </c>
      <c r="D7" s="38" t="s">
        <v>31</v>
      </c>
      <c r="E7" s="63">
        <f>I3</f>
        <v>3</v>
      </c>
      <c r="F7" s="62">
        <f>K5</f>
        <v>6</v>
      </c>
      <c r="G7" s="38" t="s">
        <v>31</v>
      </c>
      <c r="H7" s="63">
        <f>I5</f>
        <v>2</v>
      </c>
      <c r="I7" s="53"/>
      <c r="J7" s="54"/>
      <c r="K7" s="55"/>
      <c r="L7" s="37">
        <v>19</v>
      </c>
      <c r="M7" s="36" t="s">
        <v>31</v>
      </c>
      <c r="N7" s="35">
        <v>2</v>
      </c>
      <c r="O7" s="162">
        <f t="shared" ref="O7" si="4">SUM(IF(C7&gt;E7,1,0),IF(F7&gt;H7,1,0),IF(I7&gt;K7,1,0),IF(L7&gt;N7,1,0),IF(C8&gt;E8,1,0),IF(F8&gt;H8,1,0),IF(I8&gt;K8,1,0),IF(L8&gt;N8,1,0))</f>
        <v>3</v>
      </c>
      <c r="P7" s="164">
        <v>1</v>
      </c>
      <c r="Q7" s="144">
        <f t="shared" ref="Q7" si="5">C7+F7+I7+L7+F8+I8+L8+C8</f>
        <v>43</v>
      </c>
      <c r="R7" s="144" t="s">
        <v>31</v>
      </c>
      <c r="S7" s="144">
        <f t="shared" ref="S7" si="6">H7+K7+N7+H8+K8+N8+E7+E8</f>
        <v>7</v>
      </c>
      <c r="T7" s="146">
        <f t="shared" si="0"/>
        <v>6.1428571428571432</v>
      </c>
    </row>
    <row r="8" spans="1:20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44"/>
      <c r="J8" s="45"/>
      <c r="K8" s="46"/>
      <c r="L8" s="47"/>
      <c r="M8" s="34" t="s">
        <v>31</v>
      </c>
      <c r="N8" s="49"/>
      <c r="O8" s="163"/>
      <c r="P8" s="165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44</v>
      </c>
      <c r="C9" s="50">
        <f>N3</f>
        <v>10</v>
      </c>
      <c r="D9" s="51" t="s">
        <v>31</v>
      </c>
      <c r="E9" s="52">
        <f>L3</f>
        <v>13</v>
      </c>
      <c r="F9" s="50">
        <f>N5</f>
        <v>2</v>
      </c>
      <c r="G9" s="51" t="s">
        <v>31</v>
      </c>
      <c r="H9" s="52">
        <f>L5</f>
        <v>12</v>
      </c>
      <c r="I9" s="50">
        <f>N7</f>
        <v>2</v>
      </c>
      <c r="J9" s="51" t="s">
        <v>31</v>
      </c>
      <c r="K9" s="52">
        <f>L7</f>
        <v>19</v>
      </c>
      <c r="L9" s="53"/>
      <c r="M9" s="54"/>
      <c r="N9" s="55"/>
      <c r="O9" s="152">
        <f t="shared" ref="O9" si="7">SUM(IF(C9&gt;E9,1,0),IF(F9&gt;H9,1,0),IF(I9&gt;K9,1,0),IF(L9&gt;N9,1,0),IF(C10&gt;E10,1,0),IF(F10&gt;H10,1,0),IF(I10&gt;K10,1,0),IF(L10&gt;N10,1,0))</f>
        <v>0</v>
      </c>
      <c r="P9" s="154">
        <v>4</v>
      </c>
      <c r="Q9" s="156">
        <f t="shared" ref="Q9" si="8">C9+F9+I9+L9+F10+I10+L10+C10</f>
        <v>14</v>
      </c>
      <c r="R9" s="156" t="s">
        <v>31</v>
      </c>
      <c r="S9" s="156">
        <f t="shared" ref="S9" si="9">H9+K9+N9+H10+K10+N10+E9+E10</f>
        <v>44</v>
      </c>
      <c r="T9" s="158">
        <f t="shared" si="0"/>
        <v>0.31818181818181818</v>
      </c>
    </row>
    <row r="10" spans="1:20" ht="15.75" thickBot="1" x14ac:dyDescent="0.3">
      <c r="A10" s="149"/>
      <c r="B10" s="151"/>
      <c r="C10" s="33">
        <f>N4</f>
        <v>0</v>
      </c>
      <c r="D10" s="32" t="s">
        <v>31</v>
      </c>
      <c r="E10" s="31">
        <f>L4</f>
        <v>0</v>
      </c>
      <c r="F10" s="33">
        <f>N6</f>
        <v>0</v>
      </c>
      <c r="G10" s="32" t="s">
        <v>31</v>
      </c>
      <c r="H10" s="31">
        <f>L6</f>
        <v>0</v>
      </c>
      <c r="I10" s="33">
        <f>N8</f>
        <v>0</v>
      </c>
      <c r="J10" s="32" t="s">
        <v>31</v>
      </c>
      <c r="K10" s="31">
        <f>L8</f>
        <v>0</v>
      </c>
      <c r="L10" s="64"/>
      <c r="M10" s="65"/>
      <c r="N10" s="66"/>
      <c r="O10" s="153"/>
      <c r="P10" s="155"/>
      <c r="Q10" s="157"/>
      <c r="R10" s="157"/>
      <c r="S10" s="157"/>
      <c r="T10" s="159"/>
    </row>
  </sheetData>
  <mergeCells count="44">
    <mergeCell ref="Q1:T2"/>
    <mergeCell ref="C2:E2"/>
    <mergeCell ref="F2:H2"/>
    <mergeCell ref="I2:K2"/>
    <mergeCell ref="L2:N2"/>
    <mergeCell ref="O1:O2"/>
    <mergeCell ref="P1:P2"/>
    <mergeCell ref="A1:B2"/>
    <mergeCell ref="C1:E1"/>
    <mergeCell ref="F1:H1"/>
    <mergeCell ref="I1:K1"/>
    <mergeCell ref="L1:N1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"/>
  <sheetViews>
    <sheetView workbookViewId="0">
      <selection activeCell="H22" sqref="H22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168" t="s">
        <v>72</v>
      </c>
      <c r="B1" s="169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170"/>
      <c r="B2" s="171"/>
      <c r="C2" s="149" t="s">
        <v>69</v>
      </c>
      <c r="D2" s="175"/>
      <c r="E2" s="176"/>
      <c r="F2" s="149" t="str">
        <f>B5</f>
        <v>BAŠKA C</v>
      </c>
      <c r="G2" s="175"/>
      <c r="H2" s="176"/>
      <c r="I2" s="149" t="str">
        <f>B7</f>
        <v>RAŠKOVICE A</v>
      </c>
      <c r="J2" s="175"/>
      <c r="K2" s="176"/>
      <c r="L2" s="149" t="str">
        <f>B9</f>
        <v>KOZLOVICE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69</v>
      </c>
      <c r="C3" s="41"/>
      <c r="D3" s="42"/>
      <c r="E3" s="43"/>
      <c r="F3" s="37">
        <v>6</v>
      </c>
      <c r="G3" s="36" t="s">
        <v>31</v>
      </c>
      <c r="H3" s="35">
        <v>2</v>
      </c>
      <c r="I3" s="37">
        <v>4</v>
      </c>
      <c r="J3" s="36" t="s">
        <v>31</v>
      </c>
      <c r="K3" s="35">
        <v>7</v>
      </c>
      <c r="L3" s="37">
        <v>12</v>
      </c>
      <c r="M3" s="36" t="s">
        <v>31</v>
      </c>
      <c r="N3" s="35">
        <v>7</v>
      </c>
      <c r="O3" s="152">
        <f>SUM(IF(C3&gt;E3,1,0),IF(F3&gt;H3,1,0),IF(I3&gt;K3,1,0),IF(L3&gt;N3,1,0),IF(C4&gt;E4,1,0),IF(F4&gt;H4,1,0),IF(I4&gt;K4,1,0),IF(L4&gt;N4,1,0))</f>
        <v>2</v>
      </c>
      <c r="P3" s="154">
        <v>2</v>
      </c>
      <c r="Q3" s="156">
        <f>C3+F3+I3+L3+F4+I4+L4+C4</f>
        <v>22</v>
      </c>
      <c r="R3" s="156" t="s">
        <v>31</v>
      </c>
      <c r="S3" s="156">
        <f>H3+K3+N3+H4+K4+N4+E3+E4</f>
        <v>16</v>
      </c>
      <c r="T3" s="158">
        <f t="shared" ref="T3:T9" si="0">Q3/S3</f>
        <v>1.375</v>
      </c>
    </row>
    <row r="4" spans="1:20" ht="15.75" thickBot="1" x14ac:dyDescent="0.3">
      <c r="A4" s="166"/>
      <c r="B4" s="167"/>
      <c r="C4" s="44"/>
      <c r="D4" s="45"/>
      <c r="E4" s="46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152"/>
      <c r="P4" s="154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73</v>
      </c>
      <c r="C5" s="50">
        <f>H3</f>
        <v>2</v>
      </c>
      <c r="D5" s="51" t="s">
        <v>31</v>
      </c>
      <c r="E5" s="52">
        <f>F3</f>
        <v>6</v>
      </c>
      <c r="F5" s="53"/>
      <c r="G5" s="54"/>
      <c r="H5" s="55"/>
      <c r="I5" s="56">
        <v>0</v>
      </c>
      <c r="J5" s="57" t="s">
        <v>31</v>
      </c>
      <c r="K5" s="58">
        <v>14</v>
      </c>
      <c r="L5" s="56">
        <v>11</v>
      </c>
      <c r="M5" s="57" t="s">
        <v>31</v>
      </c>
      <c r="N5" s="58">
        <v>10</v>
      </c>
      <c r="O5" s="162">
        <f t="shared" ref="O5" si="1">SUM(IF(C5&gt;E5,1,0),IF(F5&gt;H5,1,0),IF(I5&gt;K5,1,0),IF(L5&gt;N5,1,0),IF(C6&gt;E6,1,0),IF(F6&gt;H6,1,0),IF(I6&gt;K6,1,0),IF(L6&gt;N6,1,0))</f>
        <v>1</v>
      </c>
      <c r="P5" s="164">
        <v>3</v>
      </c>
      <c r="Q5" s="144">
        <f t="shared" ref="Q5" si="2">C5+F5+I5+L5+F6+I6+L6+C6</f>
        <v>13</v>
      </c>
      <c r="R5" s="144" t="s">
        <v>31</v>
      </c>
      <c r="S5" s="144">
        <f t="shared" ref="S5" si="3">H5+K5+N5+H6+K6+N6+E5+E6</f>
        <v>30</v>
      </c>
      <c r="T5" s="146">
        <f t="shared" si="0"/>
        <v>0.43333333333333335</v>
      </c>
    </row>
    <row r="6" spans="1:20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44"/>
      <c r="G6" s="45"/>
      <c r="H6" s="46"/>
      <c r="I6" s="47"/>
      <c r="J6" s="48" t="s">
        <v>31</v>
      </c>
      <c r="K6" s="49"/>
      <c r="L6" s="47"/>
      <c r="M6" s="48" t="s">
        <v>31</v>
      </c>
      <c r="N6" s="49"/>
      <c r="O6" s="163"/>
      <c r="P6" s="165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42</v>
      </c>
      <c r="C7" s="62">
        <f>K3</f>
        <v>7</v>
      </c>
      <c r="D7" s="38" t="s">
        <v>31</v>
      </c>
      <c r="E7" s="63">
        <f>I3</f>
        <v>4</v>
      </c>
      <c r="F7" s="62">
        <f>K5</f>
        <v>14</v>
      </c>
      <c r="G7" s="38" t="s">
        <v>31</v>
      </c>
      <c r="H7" s="63">
        <f>I5</f>
        <v>0</v>
      </c>
      <c r="I7" s="53"/>
      <c r="J7" s="54"/>
      <c r="K7" s="55"/>
      <c r="L7" s="37">
        <v>9</v>
      </c>
      <c r="M7" s="36" t="s">
        <v>31</v>
      </c>
      <c r="N7" s="35">
        <v>4</v>
      </c>
      <c r="O7" s="162">
        <f t="shared" ref="O7" si="4">SUM(IF(C7&gt;E7,1,0),IF(F7&gt;H7,1,0),IF(I7&gt;K7,1,0),IF(L7&gt;N7,1,0),IF(C8&gt;E8,1,0),IF(F8&gt;H8,1,0),IF(I8&gt;K8,1,0),IF(L8&gt;N8,1,0))</f>
        <v>3</v>
      </c>
      <c r="P7" s="164">
        <v>1</v>
      </c>
      <c r="Q7" s="144">
        <f t="shared" ref="Q7" si="5">C7+F7+I7+L7+F8+I8+L8+C8</f>
        <v>30</v>
      </c>
      <c r="R7" s="144" t="s">
        <v>31</v>
      </c>
      <c r="S7" s="144">
        <f t="shared" ref="S7" si="6">H7+K7+N7+H8+K8+N8+E7+E8</f>
        <v>8</v>
      </c>
      <c r="T7" s="146">
        <f t="shared" si="0"/>
        <v>3.75</v>
      </c>
    </row>
    <row r="8" spans="1:20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44"/>
      <c r="J8" s="45"/>
      <c r="K8" s="46"/>
      <c r="L8" s="47"/>
      <c r="M8" s="34" t="s">
        <v>31</v>
      </c>
      <c r="N8" s="49"/>
      <c r="O8" s="163"/>
      <c r="P8" s="165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74</v>
      </c>
      <c r="C9" s="50">
        <f>N3</f>
        <v>7</v>
      </c>
      <c r="D9" s="51" t="s">
        <v>31</v>
      </c>
      <c r="E9" s="52">
        <f>L3</f>
        <v>12</v>
      </c>
      <c r="F9" s="50">
        <f>N5</f>
        <v>10</v>
      </c>
      <c r="G9" s="51" t="s">
        <v>31</v>
      </c>
      <c r="H9" s="52">
        <f>L5</f>
        <v>11</v>
      </c>
      <c r="I9" s="50">
        <f>N7</f>
        <v>4</v>
      </c>
      <c r="J9" s="51" t="s">
        <v>31</v>
      </c>
      <c r="K9" s="52">
        <f>L7</f>
        <v>9</v>
      </c>
      <c r="L9" s="53"/>
      <c r="M9" s="54"/>
      <c r="N9" s="55"/>
      <c r="O9" s="152">
        <f t="shared" ref="O9" si="7">SUM(IF(C9&gt;E9,1,0),IF(F9&gt;H9,1,0),IF(I9&gt;K9,1,0),IF(L9&gt;N9,1,0),IF(C10&gt;E10,1,0),IF(F10&gt;H10,1,0),IF(I10&gt;K10,1,0),IF(L10&gt;N10,1,0))</f>
        <v>0</v>
      </c>
      <c r="P9" s="154">
        <v>4</v>
      </c>
      <c r="Q9" s="156">
        <f t="shared" ref="Q9" si="8">C9+F9+I9+L9+F10+I10+L10+C10</f>
        <v>21</v>
      </c>
      <c r="R9" s="156" t="s">
        <v>31</v>
      </c>
      <c r="S9" s="156">
        <f t="shared" ref="S9" si="9">H9+K9+N9+H10+K10+N10+E9+E10</f>
        <v>32</v>
      </c>
      <c r="T9" s="158">
        <f t="shared" si="0"/>
        <v>0.65625</v>
      </c>
    </row>
    <row r="10" spans="1:20" ht="15.75" thickBot="1" x14ac:dyDescent="0.3">
      <c r="A10" s="149"/>
      <c r="B10" s="151"/>
      <c r="C10" s="33">
        <f>N4</f>
        <v>0</v>
      </c>
      <c r="D10" s="32" t="s">
        <v>31</v>
      </c>
      <c r="E10" s="31">
        <f>L4</f>
        <v>0</v>
      </c>
      <c r="F10" s="33">
        <f>N6</f>
        <v>0</v>
      </c>
      <c r="G10" s="32" t="s">
        <v>31</v>
      </c>
      <c r="H10" s="31">
        <f>L6</f>
        <v>0</v>
      </c>
      <c r="I10" s="33">
        <f>N8</f>
        <v>0</v>
      </c>
      <c r="J10" s="32" t="s">
        <v>31</v>
      </c>
      <c r="K10" s="31">
        <f>L8</f>
        <v>0</v>
      </c>
      <c r="L10" s="64"/>
      <c r="M10" s="65"/>
      <c r="N10" s="66"/>
      <c r="O10" s="153"/>
      <c r="P10" s="155"/>
      <c r="Q10" s="157"/>
      <c r="R10" s="157"/>
      <c r="S10" s="157"/>
      <c r="T10" s="159"/>
    </row>
  </sheetData>
  <mergeCells count="44">
    <mergeCell ref="Q1:T2"/>
    <mergeCell ref="C2:E2"/>
    <mergeCell ref="F2:H2"/>
    <mergeCell ref="I2:K2"/>
    <mergeCell ref="L2:N2"/>
    <mergeCell ref="O1:O2"/>
    <mergeCell ref="P1:P2"/>
    <mergeCell ref="A1:B2"/>
    <mergeCell ref="C1:E1"/>
    <mergeCell ref="F1:H1"/>
    <mergeCell ref="I1:K1"/>
    <mergeCell ref="L1:N1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"/>
  <sheetViews>
    <sheetView workbookViewId="0">
      <selection activeCell="L23" sqref="L23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168" t="s">
        <v>75</v>
      </c>
      <c r="B1" s="169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170"/>
      <c r="B2" s="171"/>
      <c r="C2" s="149" t="str">
        <f>B3</f>
        <v>PASKOV A</v>
      </c>
      <c r="D2" s="175"/>
      <c r="E2" s="176"/>
      <c r="F2" s="149" t="str">
        <f>B5</f>
        <v>BAŠKA B</v>
      </c>
      <c r="G2" s="175"/>
      <c r="H2" s="176"/>
      <c r="I2" s="149" t="str">
        <f>B7</f>
        <v>PALKOVICE</v>
      </c>
      <c r="J2" s="175"/>
      <c r="K2" s="176"/>
      <c r="L2" s="149" t="str">
        <f>B9</f>
        <v>ORLOVÁ A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76</v>
      </c>
      <c r="C3" s="41"/>
      <c r="D3" s="42"/>
      <c r="E3" s="43"/>
      <c r="F3" s="37">
        <v>11</v>
      </c>
      <c r="G3" s="36" t="s">
        <v>31</v>
      </c>
      <c r="H3" s="35">
        <v>3</v>
      </c>
      <c r="I3" s="37">
        <v>8</v>
      </c>
      <c r="J3" s="36" t="s">
        <v>31</v>
      </c>
      <c r="K3" s="35">
        <v>10</v>
      </c>
      <c r="L3" s="37">
        <v>4</v>
      </c>
      <c r="M3" s="36" t="s">
        <v>31</v>
      </c>
      <c r="N3" s="35">
        <v>18</v>
      </c>
      <c r="O3" s="152">
        <f>SUM(IF(C3&gt;E3,1,0),IF(F3&gt;H3,1,0),IF(I3&gt;K3,1,0),IF(L3&gt;N3,1,0),IF(C4&gt;E4,1,0),IF(F4&gt;H4,1,0),IF(I4&gt;K4,1,0),IF(L4&gt;N4,1,0))</f>
        <v>1</v>
      </c>
      <c r="P3" s="154">
        <v>3</v>
      </c>
      <c r="Q3" s="156">
        <f>C3+F3+I3+L3+F4+I4+L4+C4</f>
        <v>23</v>
      </c>
      <c r="R3" s="156" t="s">
        <v>31</v>
      </c>
      <c r="S3" s="156">
        <f>H3+K3+N3+H4+K4+N4+E3+E4</f>
        <v>31</v>
      </c>
      <c r="T3" s="158">
        <f t="shared" ref="T3:T9" si="0">Q3/S3</f>
        <v>0.74193548387096775</v>
      </c>
    </row>
    <row r="4" spans="1:20" ht="15.75" thickBot="1" x14ac:dyDescent="0.3">
      <c r="A4" s="166"/>
      <c r="B4" s="167"/>
      <c r="C4" s="44"/>
      <c r="D4" s="45"/>
      <c r="E4" s="46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152"/>
      <c r="P4" s="154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77</v>
      </c>
      <c r="C5" s="50">
        <f>H3</f>
        <v>3</v>
      </c>
      <c r="D5" s="51" t="s">
        <v>31</v>
      </c>
      <c r="E5" s="52">
        <f>F3</f>
        <v>11</v>
      </c>
      <c r="F5" s="53"/>
      <c r="G5" s="54"/>
      <c r="H5" s="55"/>
      <c r="I5" s="56">
        <v>13</v>
      </c>
      <c r="J5" s="57" t="s">
        <v>31</v>
      </c>
      <c r="K5" s="58">
        <v>8</v>
      </c>
      <c r="L5" s="56">
        <v>2</v>
      </c>
      <c r="M5" s="57" t="s">
        <v>31</v>
      </c>
      <c r="N5" s="58">
        <v>21</v>
      </c>
      <c r="O5" s="162">
        <f t="shared" ref="O5" si="1">SUM(IF(C5&gt;E5,1,0),IF(F5&gt;H5,1,0),IF(I5&gt;K5,1,0),IF(L5&gt;N5,1,0),IF(C6&gt;E6,1,0),IF(F6&gt;H6,1,0),IF(I6&gt;K6,1,0),IF(L6&gt;N6,1,0))</f>
        <v>1</v>
      </c>
      <c r="P5" s="164">
        <v>4</v>
      </c>
      <c r="Q5" s="144">
        <f t="shared" ref="Q5" si="2">C5+F5+I5+L5+F6+I6+L6+C6</f>
        <v>18</v>
      </c>
      <c r="R5" s="144" t="s">
        <v>31</v>
      </c>
      <c r="S5" s="144">
        <f t="shared" ref="S5" si="3">H5+K5+N5+H6+K6+N6+E5+E6</f>
        <v>40</v>
      </c>
      <c r="T5" s="146">
        <f t="shared" si="0"/>
        <v>0.45</v>
      </c>
    </row>
    <row r="6" spans="1:20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44"/>
      <c r="G6" s="45"/>
      <c r="H6" s="46"/>
      <c r="I6" s="47"/>
      <c r="J6" s="48" t="s">
        <v>31</v>
      </c>
      <c r="K6" s="49"/>
      <c r="L6" s="47"/>
      <c r="M6" s="48" t="s">
        <v>31</v>
      </c>
      <c r="N6" s="49"/>
      <c r="O6" s="163"/>
      <c r="P6" s="165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78</v>
      </c>
      <c r="C7" s="62">
        <f>K3</f>
        <v>10</v>
      </c>
      <c r="D7" s="38" t="s">
        <v>31</v>
      </c>
      <c r="E7" s="63">
        <f>I3</f>
        <v>8</v>
      </c>
      <c r="F7" s="62">
        <f>K5</f>
        <v>8</v>
      </c>
      <c r="G7" s="38" t="s">
        <v>31</v>
      </c>
      <c r="H7" s="63">
        <f>I5</f>
        <v>13</v>
      </c>
      <c r="I7" s="53"/>
      <c r="J7" s="54"/>
      <c r="K7" s="55"/>
      <c r="L7" s="37">
        <v>1</v>
      </c>
      <c r="M7" s="36" t="s">
        <v>31</v>
      </c>
      <c r="N7" s="35">
        <v>2</v>
      </c>
      <c r="O7" s="162">
        <f t="shared" ref="O7" si="4">SUM(IF(C7&gt;E7,1,0),IF(F7&gt;H7,1,0),IF(I7&gt;K7,1,0),IF(L7&gt;N7,1,0),IF(C8&gt;E8,1,0),IF(F8&gt;H8,1,0),IF(I8&gt;K8,1,0),IF(L8&gt;N8,1,0))</f>
        <v>1</v>
      </c>
      <c r="P7" s="164">
        <v>2</v>
      </c>
      <c r="Q7" s="144">
        <f t="shared" ref="Q7" si="5">C7+F7+I7+L7+F8+I8+L8+C8</f>
        <v>19</v>
      </c>
      <c r="R7" s="144" t="s">
        <v>31</v>
      </c>
      <c r="S7" s="144">
        <f t="shared" ref="S7" si="6">H7+K7+N7+H8+K8+N8+E7+E8</f>
        <v>23</v>
      </c>
      <c r="T7" s="146">
        <f t="shared" si="0"/>
        <v>0.82608695652173914</v>
      </c>
    </row>
    <row r="8" spans="1:20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44"/>
      <c r="J8" s="45"/>
      <c r="K8" s="46"/>
      <c r="L8" s="47"/>
      <c r="M8" s="34" t="s">
        <v>31</v>
      </c>
      <c r="N8" s="49"/>
      <c r="O8" s="163"/>
      <c r="P8" s="165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79</v>
      </c>
      <c r="C9" s="50">
        <f>N3</f>
        <v>18</v>
      </c>
      <c r="D9" s="51" t="s">
        <v>31</v>
      </c>
      <c r="E9" s="52">
        <f>L3</f>
        <v>4</v>
      </c>
      <c r="F9" s="50">
        <f>N5</f>
        <v>21</v>
      </c>
      <c r="G9" s="51" t="s">
        <v>31</v>
      </c>
      <c r="H9" s="52">
        <f>L5</f>
        <v>2</v>
      </c>
      <c r="I9" s="50">
        <f>N7</f>
        <v>2</v>
      </c>
      <c r="J9" s="51" t="s">
        <v>31</v>
      </c>
      <c r="K9" s="52">
        <f>L7</f>
        <v>1</v>
      </c>
      <c r="L9" s="53"/>
      <c r="M9" s="54"/>
      <c r="N9" s="55"/>
      <c r="O9" s="152">
        <f t="shared" ref="O9" si="7">SUM(IF(C9&gt;E9,1,0),IF(F9&gt;H9,1,0),IF(I9&gt;K9,1,0),IF(L9&gt;N9,1,0),IF(C10&gt;E10,1,0),IF(F10&gt;H10,1,0),IF(I10&gt;K10,1,0),IF(L10&gt;N10,1,0))</f>
        <v>3</v>
      </c>
      <c r="P9" s="154">
        <v>1</v>
      </c>
      <c r="Q9" s="156">
        <f t="shared" ref="Q9" si="8">C9+F9+I9+L9+F10+I10+L10+C10</f>
        <v>41</v>
      </c>
      <c r="R9" s="156" t="s">
        <v>31</v>
      </c>
      <c r="S9" s="156">
        <f t="shared" ref="S9" si="9">H9+K9+N9+H10+K10+N10+E9+E10</f>
        <v>7</v>
      </c>
      <c r="T9" s="158">
        <f t="shared" si="0"/>
        <v>5.8571428571428568</v>
      </c>
    </row>
    <row r="10" spans="1:20" ht="15.75" thickBot="1" x14ac:dyDescent="0.3">
      <c r="A10" s="149"/>
      <c r="B10" s="151"/>
      <c r="C10" s="33">
        <f>N4</f>
        <v>0</v>
      </c>
      <c r="D10" s="32" t="s">
        <v>31</v>
      </c>
      <c r="E10" s="31">
        <f>L4</f>
        <v>0</v>
      </c>
      <c r="F10" s="33">
        <f>N6</f>
        <v>0</v>
      </c>
      <c r="G10" s="32" t="s">
        <v>31</v>
      </c>
      <c r="H10" s="31">
        <f>L6</f>
        <v>0</v>
      </c>
      <c r="I10" s="33">
        <f>N8</f>
        <v>0</v>
      </c>
      <c r="J10" s="32" t="s">
        <v>31</v>
      </c>
      <c r="K10" s="31">
        <f>L8</f>
        <v>0</v>
      </c>
      <c r="L10" s="64"/>
      <c r="M10" s="65"/>
      <c r="N10" s="66"/>
      <c r="O10" s="153"/>
      <c r="P10" s="155"/>
      <c r="Q10" s="157"/>
      <c r="R10" s="157"/>
      <c r="S10" s="157"/>
      <c r="T10" s="159"/>
    </row>
  </sheetData>
  <mergeCells count="44">
    <mergeCell ref="Q1:T2"/>
    <mergeCell ref="C2:E2"/>
    <mergeCell ref="F2:H2"/>
    <mergeCell ref="I2:K2"/>
    <mergeCell ref="L2:N2"/>
    <mergeCell ref="O1:O2"/>
    <mergeCell ref="P1:P2"/>
    <mergeCell ref="A1:B2"/>
    <mergeCell ref="C1:E1"/>
    <mergeCell ref="F1:H1"/>
    <mergeCell ref="I1:K1"/>
    <mergeCell ref="L1:N1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"/>
  <sheetViews>
    <sheetView workbookViewId="0">
      <selection activeCell="N30" sqref="N30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168" t="s">
        <v>68</v>
      </c>
      <c r="B1" s="169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170"/>
      <c r="B2" s="171"/>
      <c r="C2" s="149" t="s">
        <v>69</v>
      </c>
      <c r="D2" s="175"/>
      <c r="E2" s="176"/>
      <c r="F2" s="149" t="str">
        <f>B5</f>
        <v>RAŠKOVICE A</v>
      </c>
      <c r="G2" s="175"/>
      <c r="H2" s="176"/>
      <c r="I2" s="149" t="str">
        <f>B7</f>
        <v>ORLOVÁ A</v>
      </c>
      <c r="J2" s="175"/>
      <c r="K2" s="176"/>
      <c r="L2" s="149" t="str">
        <f>B9</f>
        <v>JANOVICE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45</v>
      </c>
      <c r="C3" s="41"/>
      <c r="D3" s="42"/>
      <c r="E3" s="43"/>
      <c r="F3" s="37"/>
      <c r="G3" s="36"/>
      <c r="H3" s="35"/>
      <c r="I3" s="37"/>
      <c r="J3" s="36"/>
      <c r="K3" s="35"/>
      <c r="L3" s="37"/>
      <c r="M3" s="36"/>
      <c r="N3" s="35"/>
      <c r="O3" s="152">
        <f>SUM(IF(C3&gt;E3,1,0),IF(F3&gt;H3,1,0),IF(I3&gt;K3,1,0),IF(L3&gt;N3,1,0),IF(C4&gt;E4,1,0),IF(F4&gt;H4,1,0),IF(I4&gt;K4,1,0),IF(L4&gt;N4,1,0))</f>
        <v>1</v>
      </c>
      <c r="P3" s="154">
        <v>3</v>
      </c>
      <c r="Q3" s="156">
        <f>C3+F3+I3+L3+F4+I4+L4+C4</f>
        <v>6</v>
      </c>
      <c r="R3" s="156" t="s">
        <v>31</v>
      </c>
      <c r="S3" s="156">
        <f>H3+K3+N3+H4+K4+N4+E3+E4</f>
        <v>6</v>
      </c>
      <c r="T3" s="158">
        <f t="shared" ref="T3:T9" si="0">Q3/S3</f>
        <v>1</v>
      </c>
    </row>
    <row r="4" spans="1:20" ht="15.75" thickBot="1" x14ac:dyDescent="0.3">
      <c r="A4" s="166"/>
      <c r="B4" s="167"/>
      <c r="C4" s="44"/>
      <c r="D4" s="45"/>
      <c r="E4" s="46"/>
      <c r="F4" s="47">
        <v>1</v>
      </c>
      <c r="G4" s="48" t="s">
        <v>31</v>
      </c>
      <c r="H4" s="49">
        <v>2</v>
      </c>
      <c r="I4" s="47">
        <v>2</v>
      </c>
      <c r="J4" s="48" t="s">
        <v>31</v>
      </c>
      <c r="K4" s="49">
        <v>3</v>
      </c>
      <c r="L4" s="47">
        <v>3</v>
      </c>
      <c r="M4" s="48" t="s">
        <v>31</v>
      </c>
      <c r="N4" s="49">
        <v>1</v>
      </c>
      <c r="O4" s="152"/>
      <c r="P4" s="154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42</v>
      </c>
      <c r="C5" s="50">
        <f>H3</f>
        <v>0</v>
      </c>
      <c r="D5" s="51" t="s">
        <v>31</v>
      </c>
      <c r="E5" s="52">
        <f>F3</f>
        <v>0</v>
      </c>
      <c r="F5" s="53"/>
      <c r="G5" s="54"/>
      <c r="H5" s="55"/>
      <c r="I5" s="56"/>
      <c r="J5" s="57"/>
      <c r="K5" s="58"/>
      <c r="L5" s="56"/>
      <c r="M5" s="57"/>
      <c r="N5" s="58"/>
      <c r="O5" s="162">
        <f t="shared" ref="O5" si="1">SUM(IF(C5&gt;E5,1,0),IF(F5&gt;H5,1,0),IF(I5&gt;K5,1,0),IF(L5&gt;N5,1,0),IF(C6&gt;E6,1,0),IF(F6&gt;H6,1,0),IF(I6&gt;K6,1,0),IF(L6&gt;N6,1,0))</f>
        <v>2</v>
      </c>
      <c r="P5" s="164">
        <v>2</v>
      </c>
      <c r="Q5" s="144">
        <f t="shared" ref="Q5" si="2">C5+F5+I5+L5+F6+I6+L6+C6</f>
        <v>7</v>
      </c>
      <c r="R5" s="144" t="s">
        <v>31</v>
      </c>
      <c r="S5" s="144">
        <f t="shared" ref="S5" si="3">H5+K5+N5+H6+K6+N6+E5+E6</f>
        <v>9</v>
      </c>
      <c r="T5" s="146">
        <f t="shared" si="0"/>
        <v>0.77777777777777779</v>
      </c>
    </row>
    <row r="6" spans="1:20" ht="15.75" thickBot="1" x14ac:dyDescent="0.3">
      <c r="A6" s="160"/>
      <c r="B6" s="161"/>
      <c r="C6" s="59">
        <f>H4</f>
        <v>2</v>
      </c>
      <c r="D6" s="60" t="s">
        <v>31</v>
      </c>
      <c r="E6" s="61">
        <f>F4</f>
        <v>1</v>
      </c>
      <c r="F6" s="44"/>
      <c r="G6" s="45"/>
      <c r="H6" s="46"/>
      <c r="I6" s="47">
        <v>3</v>
      </c>
      <c r="J6" s="48" t="s">
        <v>31</v>
      </c>
      <c r="K6" s="49">
        <v>2</v>
      </c>
      <c r="L6" s="47">
        <v>2</v>
      </c>
      <c r="M6" s="48" t="s">
        <v>31</v>
      </c>
      <c r="N6" s="49">
        <v>6</v>
      </c>
      <c r="O6" s="163"/>
      <c r="P6" s="165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79</v>
      </c>
      <c r="C7" s="62">
        <f>K3</f>
        <v>0</v>
      </c>
      <c r="D7" s="38" t="s">
        <v>31</v>
      </c>
      <c r="E7" s="63">
        <f>I3</f>
        <v>0</v>
      </c>
      <c r="F7" s="62">
        <f>K5</f>
        <v>0</v>
      </c>
      <c r="G7" s="38" t="s">
        <v>31</v>
      </c>
      <c r="H7" s="63">
        <f>I5</f>
        <v>0</v>
      </c>
      <c r="I7" s="53"/>
      <c r="J7" s="54"/>
      <c r="K7" s="55"/>
      <c r="L7" s="37"/>
      <c r="M7" s="36"/>
      <c r="N7" s="35"/>
      <c r="O7" s="162">
        <f t="shared" ref="O7" si="4">SUM(IF(C7&gt;E7,1,0),IF(F7&gt;H7,1,0),IF(I7&gt;K7,1,0),IF(L7&gt;N7,1,0),IF(C8&gt;E8,1,0),IF(F8&gt;H8,1,0),IF(I8&gt;K8,1,0),IF(L8&gt;N8,1,0))</f>
        <v>1</v>
      </c>
      <c r="P7" s="164">
        <v>4</v>
      </c>
      <c r="Q7" s="144">
        <f t="shared" ref="Q7" si="5">C7+F7+I7+L7+F8+I8+L8+C8</f>
        <v>8</v>
      </c>
      <c r="R7" s="144" t="s">
        <v>31</v>
      </c>
      <c r="S7" s="144">
        <f t="shared" ref="S7" si="6">H7+K7+N7+H8+K8+N8+E7+E8</f>
        <v>9</v>
      </c>
      <c r="T7" s="146">
        <f t="shared" si="0"/>
        <v>0.88888888888888884</v>
      </c>
    </row>
    <row r="8" spans="1:20" ht="15.75" thickBot="1" x14ac:dyDescent="0.3">
      <c r="A8" s="160"/>
      <c r="B8" s="161"/>
      <c r="C8" s="59">
        <f>K4</f>
        <v>3</v>
      </c>
      <c r="D8" s="60" t="s">
        <v>31</v>
      </c>
      <c r="E8" s="61">
        <f>I4</f>
        <v>2</v>
      </c>
      <c r="F8" s="59">
        <f>K6</f>
        <v>2</v>
      </c>
      <c r="G8" s="60" t="s">
        <v>31</v>
      </c>
      <c r="H8" s="61">
        <f>I6</f>
        <v>3</v>
      </c>
      <c r="I8" s="44"/>
      <c r="J8" s="45"/>
      <c r="K8" s="46"/>
      <c r="L8" s="47">
        <v>3</v>
      </c>
      <c r="M8" s="34" t="s">
        <v>31</v>
      </c>
      <c r="N8" s="49">
        <v>4</v>
      </c>
      <c r="O8" s="163"/>
      <c r="P8" s="165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71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53"/>
      <c r="M9" s="54"/>
      <c r="N9" s="55"/>
      <c r="O9" s="152">
        <f t="shared" ref="O9" si="7">SUM(IF(C9&gt;E9,1,0),IF(F9&gt;H9,1,0),IF(I9&gt;K9,1,0),IF(L9&gt;N9,1,0),IF(C10&gt;E10,1,0),IF(F10&gt;H10,1,0),IF(I10&gt;K10,1,0),IF(L10&gt;N10,1,0))</f>
        <v>2</v>
      </c>
      <c r="P9" s="154">
        <v>1</v>
      </c>
      <c r="Q9" s="156">
        <f t="shared" ref="Q9" si="8">C9+F9+I9+L9+F10+I10+L10+C10</f>
        <v>11</v>
      </c>
      <c r="R9" s="156" t="s">
        <v>31</v>
      </c>
      <c r="S9" s="156">
        <f t="shared" ref="S9" si="9">H9+K9+N9+H10+K10+N10+E9+E10</f>
        <v>8</v>
      </c>
      <c r="T9" s="158">
        <f t="shared" si="0"/>
        <v>1.375</v>
      </c>
    </row>
    <row r="10" spans="1:20" ht="15.75" thickBot="1" x14ac:dyDescent="0.3">
      <c r="A10" s="149"/>
      <c r="B10" s="151"/>
      <c r="C10" s="33">
        <f>N4</f>
        <v>1</v>
      </c>
      <c r="D10" s="32" t="s">
        <v>31</v>
      </c>
      <c r="E10" s="31">
        <f>L4</f>
        <v>3</v>
      </c>
      <c r="F10" s="33">
        <f>N6</f>
        <v>6</v>
      </c>
      <c r="G10" s="32" t="s">
        <v>31</v>
      </c>
      <c r="H10" s="31">
        <f>L6</f>
        <v>2</v>
      </c>
      <c r="I10" s="33">
        <f>N8</f>
        <v>4</v>
      </c>
      <c r="J10" s="32" t="s">
        <v>31</v>
      </c>
      <c r="K10" s="31">
        <f>L8</f>
        <v>3</v>
      </c>
      <c r="L10" s="64"/>
      <c r="M10" s="65"/>
      <c r="N10" s="66"/>
      <c r="O10" s="153"/>
      <c r="P10" s="155"/>
      <c r="Q10" s="157"/>
      <c r="R10" s="157"/>
      <c r="S10" s="157"/>
      <c r="T10" s="159"/>
    </row>
  </sheetData>
  <mergeCells count="44">
    <mergeCell ref="Q1:T2"/>
    <mergeCell ref="C2:E2"/>
    <mergeCell ref="F2:H2"/>
    <mergeCell ref="I2:K2"/>
    <mergeCell ref="L2:N2"/>
    <mergeCell ref="O1:O2"/>
    <mergeCell ref="P1:P2"/>
    <mergeCell ref="A1:B2"/>
    <mergeCell ref="C1:E1"/>
    <mergeCell ref="F1:H1"/>
    <mergeCell ref="I1:K1"/>
    <mergeCell ref="L1:N1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"/>
  <sheetViews>
    <sheetView workbookViewId="0">
      <selection activeCell="D17" sqref="D17"/>
    </sheetView>
  </sheetViews>
  <sheetFormatPr defaultRowHeight="15" x14ac:dyDescent="0.25"/>
  <cols>
    <col min="1" max="1" width="5.5703125" style="27" customWidth="1"/>
    <col min="2" max="2" width="20.42578125" style="27" customWidth="1"/>
    <col min="3" max="13" width="5" style="27" customWidth="1"/>
    <col min="14" max="14" width="5.7109375" style="27" customWidth="1"/>
    <col min="15" max="17" width="8" style="27" customWidth="1"/>
    <col min="18" max="18" width="2.28515625" style="27" customWidth="1"/>
    <col min="19" max="20" width="8" style="27" customWidth="1"/>
    <col min="21" max="245" width="9.140625" style="27"/>
    <col min="246" max="246" width="14.5703125" style="27" bestFit="1" customWidth="1"/>
    <col min="247" max="261" width="5" style="27" customWidth="1"/>
    <col min="262" max="270" width="0" style="27" hidden="1" customWidth="1"/>
    <col min="271" max="273" width="8" style="27" customWidth="1"/>
    <col min="274" max="274" width="2.28515625" style="27" customWidth="1"/>
    <col min="275" max="276" width="8" style="27" customWidth="1"/>
    <col min="277" max="501" width="9.140625" style="27"/>
    <col min="502" max="502" width="14.5703125" style="27" bestFit="1" customWidth="1"/>
    <col min="503" max="517" width="5" style="27" customWidth="1"/>
    <col min="518" max="526" width="0" style="27" hidden="1" customWidth="1"/>
    <col min="527" max="529" width="8" style="27" customWidth="1"/>
    <col min="530" max="530" width="2.28515625" style="27" customWidth="1"/>
    <col min="531" max="532" width="8" style="27" customWidth="1"/>
    <col min="533" max="757" width="9.140625" style="27"/>
    <col min="758" max="758" width="14.5703125" style="27" bestFit="1" customWidth="1"/>
    <col min="759" max="773" width="5" style="27" customWidth="1"/>
    <col min="774" max="782" width="0" style="27" hidden="1" customWidth="1"/>
    <col min="783" max="785" width="8" style="27" customWidth="1"/>
    <col min="786" max="786" width="2.28515625" style="27" customWidth="1"/>
    <col min="787" max="788" width="8" style="27" customWidth="1"/>
    <col min="789" max="1013" width="9.140625" style="27"/>
    <col min="1014" max="1014" width="14.5703125" style="27" bestFit="1" customWidth="1"/>
    <col min="1015" max="1029" width="5" style="27" customWidth="1"/>
    <col min="1030" max="1038" width="0" style="27" hidden="1" customWidth="1"/>
    <col min="1039" max="1041" width="8" style="27" customWidth="1"/>
    <col min="1042" max="1042" width="2.28515625" style="27" customWidth="1"/>
    <col min="1043" max="1044" width="8" style="27" customWidth="1"/>
    <col min="1045" max="1269" width="9.140625" style="27"/>
    <col min="1270" max="1270" width="14.5703125" style="27" bestFit="1" customWidth="1"/>
    <col min="1271" max="1285" width="5" style="27" customWidth="1"/>
    <col min="1286" max="1294" width="0" style="27" hidden="1" customWidth="1"/>
    <col min="1295" max="1297" width="8" style="27" customWidth="1"/>
    <col min="1298" max="1298" width="2.28515625" style="27" customWidth="1"/>
    <col min="1299" max="1300" width="8" style="27" customWidth="1"/>
    <col min="1301" max="1525" width="9.140625" style="27"/>
    <col min="1526" max="1526" width="14.5703125" style="27" bestFit="1" customWidth="1"/>
    <col min="1527" max="1541" width="5" style="27" customWidth="1"/>
    <col min="1542" max="1550" width="0" style="27" hidden="1" customWidth="1"/>
    <col min="1551" max="1553" width="8" style="27" customWidth="1"/>
    <col min="1554" max="1554" width="2.28515625" style="27" customWidth="1"/>
    <col min="1555" max="1556" width="8" style="27" customWidth="1"/>
    <col min="1557" max="1781" width="9.140625" style="27"/>
    <col min="1782" max="1782" width="14.5703125" style="27" bestFit="1" customWidth="1"/>
    <col min="1783" max="1797" width="5" style="27" customWidth="1"/>
    <col min="1798" max="1806" width="0" style="27" hidden="1" customWidth="1"/>
    <col min="1807" max="1809" width="8" style="27" customWidth="1"/>
    <col min="1810" max="1810" width="2.28515625" style="27" customWidth="1"/>
    <col min="1811" max="1812" width="8" style="27" customWidth="1"/>
    <col min="1813" max="2037" width="9.140625" style="27"/>
    <col min="2038" max="2038" width="14.5703125" style="27" bestFit="1" customWidth="1"/>
    <col min="2039" max="2053" width="5" style="27" customWidth="1"/>
    <col min="2054" max="2062" width="0" style="27" hidden="1" customWidth="1"/>
    <col min="2063" max="2065" width="8" style="27" customWidth="1"/>
    <col min="2066" max="2066" width="2.28515625" style="27" customWidth="1"/>
    <col min="2067" max="2068" width="8" style="27" customWidth="1"/>
    <col min="2069" max="2293" width="9.140625" style="27"/>
    <col min="2294" max="2294" width="14.5703125" style="27" bestFit="1" customWidth="1"/>
    <col min="2295" max="2309" width="5" style="27" customWidth="1"/>
    <col min="2310" max="2318" width="0" style="27" hidden="1" customWidth="1"/>
    <col min="2319" max="2321" width="8" style="27" customWidth="1"/>
    <col min="2322" max="2322" width="2.28515625" style="27" customWidth="1"/>
    <col min="2323" max="2324" width="8" style="27" customWidth="1"/>
    <col min="2325" max="2549" width="9.140625" style="27"/>
    <col min="2550" max="2550" width="14.5703125" style="27" bestFit="1" customWidth="1"/>
    <col min="2551" max="2565" width="5" style="27" customWidth="1"/>
    <col min="2566" max="2574" width="0" style="27" hidden="1" customWidth="1"/>
    <col min="2575" max="2577" width="8" style="27" customWidth="1"/>
    <col min="2578" max="2578" width="2.28515625" style="27" customWidth="1"/>
    <col min="2579" max="2580" width="8" style="27" customWidth="1"/>
    <col min="2581" max="2805" width="9.140625" style="27"/>
    <col min="2806" max="2806" width="14.5703125" style="27" bestFit="1" customWidth="1"/>
    <col min="2807" max="2821" width="5" style="27" customWidth="1"/>
    <col min="2822" max="2830" width="0" style="27" hidden="1" customWidth="1"/>
    <col min="2831" max="2833" width="8" style="27" customWidth="1"/>
    <col min="2834" max="2834" width="2.28515625" style="27" customWidth="1"/>
    <col min="2835" max="2836" width="8" style="27" customWidth="1"/>
    <col min="2837" max="3061" width="9.140625" style="27"/>
    <col min="3062" max="3062" width="14.5703125" style="27" bestFit="1" customWidth="1"/>
    <col min="3063" max="3077" width="5" style="27" customWidth="1"/>
    <col min="3078" max="3086" width="0" style="27" hidden="1" customWidth="1"/>
    <col min="3087" max="3089" width="8" style="27" customWidth="1"/>
    <col min="3090" max="3090" width="2.28515625" style="27" customWidth="1"/>
    <col min="3091" max="3092" width="8" style="27" customWidth="1"/>
    <col min="3093" max="3317" width="9.140625" style="27"/>
    <col min="3318" max="3318" width="14.5703125" style="27" bestFit="1" customWidth="1"/>
    <col min="3319" max="3333" width="5" style="27" customWidth="1"/>
    <col min="3334" max="3342" width="0" style="27" hidden="1" customWidth="1"/>
    <col min="3343" max="3345" width="8" style="27" customWidth="1"/>
    <col min="3346" max="3346" width="2.28515625" style="27" customWidth="1"/>
    <col min="3347" max="3348" width="8" style="27" customWidth="1"/>
    <col min="3349" max="3573" width="9.140625" style="27"/>
    <col min="3574" max="3574" width="14.5703125" style="27" bestFit="1" customWidth="1"/>
    <col min="3575" max="3589" width="5" style="27" customWidth="1"/>
    <col min="3590" max="3598" width="0" style="27" hidden="1" customWidth="1"/>
    <col min="3599" max="3601" width="8" style="27" customWidth="1"/>
    <col min="3602" max="3602" width="2.28515625" style="27" customWidth="1"/>
    <col min="3603" max="3604" width="8" style="27" customWidth="1"/>
    <col min="3605" max="3829" width="9.140625" style="27"/>
    <col min="3830" max="3830" width="14.5703125" style="27" bestFit="1" customWidth="1"/>
    <col min="3831" max="3845" width="5" style="27" customWidth="1"/>
    <col min="3846" max="3854" width="0" style="27" hidden="1" customWidth="1"/>
    <col min="3855" max="3857" width="8" style="27" customWidth="1"/>
    <col min="3858" max="3858" width="2.28515625" style="27" customWidth="1"/>
    <col min="3859" max="3860" width="8" style="27" customWidth="1"/>
    <col min="3861" max="4085" width="9.140625" style="27"/>
    <col min="4086" max="4086" width="14.5703125" style="27" bestFit="1" customWidth="1"/>
    <col min="4087" max="4101" width="5" style="27" customWidth="1"/>
    <col min="4102" max="4110" width="0" style="27" hidden="1" customWidth="1"/>
    <col min="4111" max="4113" width="8" style="27" customWidth="1"/>
    <col min="4114" max="4114" width="2.28515625" style="27" customWidth="1"/>
    <col min="4115" max="4116" width="8" style="27" customWidth="1"/>
    <col min="4117" max="4341" width="9.140625" style="27"/>
    <col min="4342" max="4342" width="14.5703125" style="27" bestFit="1" customWidth="1"/>
    <col min="4343" max="4357" width="5" style="27" customWidth="1"/>
    <col min="4358" max="4366" width="0" style="27" hidden="1" customWidth="1"/>
    <col min="4367" max="4369" width="8" style="27" customWidth="1"/>
    <col min="4370" max="4370" width="2.28515625" style="27" customWidth="1"/>
    <col min="4371" max="4372" width="8" style="27" customWidth="1"/>
    <col min="4373" max="4597" width="9.140625" style="27"/>
    <col min="4598" max="4598" width="14.5703125" style="27" bestFit="1" customWidth="1"/>
    <col min="4599" max="4613" width="5" style="27" customWidth="1"/>
    <col min="4614" max="4622" width="0" style="27" hidden="1" customWidth="1"/>
    <col min="4623" max="4625" width="8" style="27" customWidth="1"/>
    <col min="4626" max="4626" width="2.28515625" style="27" customWidth="1"/>
    <col min="4627" max="4628" width="8" style="27" customWidth="1"/>
    <col min="4629" max="4853" width="9.140625" style="27"/>
    <col min="4854" max="4854" width="14.5703125" style="27" bestFit="1" customWidth="1"/>
    <col min="4855" max="4869" width="5" style="27" customWidth="1"/>
    <col min="4870" max="4878" width="0" style="27" hidden="1" customWidth="1"/>
    <col min="4879" max="4881" width="8" style="27" customWidth="1"/>
    <col min="4882" max="4882" width="2.28515625" style="27" customWidth="1"/>
    <col min="4883" max="4884" width="8" style="27" customWidth="1"/>
    <col min="4885" max="5109" width="9.140625" style="27"/>
    <col min="5110" max="5110" width="14.5703125" style="27" bestFit="1" customWidth="1"/>
    <col min="5111" max="5125" width="5" style="27" customWidth="1"/>
    <col min="5126" max="5134" width="0" style="27" hidden="1" customWidth="1"/>
    <col min="5135" max="5137" width="8" style="27" customWidth="1"/>
    <col min="5138" max="5138" width="2.28515625" style="27" customWidth="1"/>
    <col min="5139" max="5140" width="8" style="27" customWidth="1"/>
    <col min="5141" max="5365" width="9.140625" style="27"/>
    <col min="5366" max="5366" width="14.5703125" style="27" bestFit="1" customWidth="1"/>
    <col min="5367" max="5381" width="5" style="27" customWidth="1"/>
    <col min="5382" max="5390" width="0" style="27" hidden="1" customWidth="1"/>
    <col min="5391" max="5393" width="8" style="27" customWidth="1"/>
    <col min="5394" max="5394" width="2.28515625" style="27" customWidth="1"/>
    <col min="5395" max="5396" width="8" style="27" customWidth="1"/>
    <col min="5397" max="5621" width="9.140625" style="27"/>
    <col min="5622" max="5622" width="14.5703125" style="27" bestFit="1" customWidth="1"/>
    <col min="5623" max="5637" width="5" style="27" customWidth="1"/>
    <col min="5638" max="5646" width="0" style="27" hidden="1" customWidth="1"/>
    <col min="5647" max="5649" width="8" style="27" customWidth="1"/>
    <col min="5650" max="5650" width="2.28515625" style="27" customWidth="1"/>
    <col min="5651" max="5652" width="8" style="27" customWidth="1"/>
    <col min="5653" max="5877" width="9.140625" style="27"/>
    <col min="5878" max="5878" width="14.5703125" style="27" bestFit="1" customWidth="1"/>
    <col min="5879" max="5893" width="5" style="27" customWidth="1"/>
    <col min="5894" max="5902" width="0" style="27" hidden="1" customWidth="1"/>
    <col min="5903" max="5905" width="8" style="27" customWidth="1"/>
    <col min="5906" max="5906" width="2.28515625" style="27" customWidth="1"/>
    <col min="5907" max="5908" width="8" style="27" customWidth="1"/>
    <col min="5909" max="6133" width="9.140625" style="27"/>
    <col min="6134" max="6134" width="14.5703125" style="27" bestFit="1" customWidth="1"/>
    <col min="6135" max="6149" width="5" style="27" customWidth="1"/>
    <col min="6150" max="6158" width="0" style="27" hidden="1" customWidth="1"/>
    <col min="6159" max="6161" width="8" style="27" customWidth="1"/>
    <col min="6162" max="6162" width="2.28515625" style="27" customWidth="1"/>
    <col min="6163" max="6164" width="8" style="27" customWidth="1"/>
    <col min="6165" max="6389" width="9.140625" style="27"/>
    <col min="6390" max="6390" width="14.5703125" style="27" bestFit="1" customWidth="1"/>
    <col min="6391" max="6405" width="5" style="27" customWidth="1"/>
    <col min="6406" max="6414" width="0" style="27" hidden="1" customWidth="1"/>
    <col min="6415" max="6417" width="8" style="27" customWidth="1"/>
    <col min="6418" max="6418" width="2.28515625" style="27" customWidth="1"/>
    <col min="6419" max="6420" width="8" style="27" customWidth="1"/>
    <col min="6421" max="6645" width="9.140625" style="27"/>
    <col min="6646" max="6646" width="14.5703125" style="27" bestFit="1" customWidth="1"/>
    <col min="6647" max="6661" width="5" style="27" customWidth="1"/>
    <col min="6662" max="6670" width="0" style="27" hidden="1" customWidth="1"/>
    <col min="6671" max="6673" width="8" style="27" customWidth="1"/>
    <col min="6674" max="6674" width="2.28515625" style="27" customWidth="1"/>
    <col min="6675" max="6676" width="8" style="27" customWidth="1"/>
    <col min="6677" max="6901" width="9.140625" style="27"/>
    <col min="6902" max="6902" width="14.5703125" style="27" bestFit="1" customWidth="1"/>
    <col min="6903" max="6917" width="5" style="27" customWidth="1"/>
    <col min="6918" max="6926" width="0" style="27" hidden="1" customWidth="1"/>
    <col min="6927" max="6929" width="8" style="27" customWidth="1"/>
    <col min="6930" max="6930" width="2.28515625" style="27" customWidth="1"/>
    <col min="6931" max="6932" width="8" style="27" customWidth="1"/>
    <col min="6933" max="7157" width="9.140625" style="27"/>
    <col min="7158" max="7158" width="14.5703125" style="27" bestFit="1" customWidth="1"/>
    <col min="7159" max="7173" width="5" style="27" customWidth="1"/>
    <col min="7174" max="7182" width="0" style="27" hidden="1" customWidth="1"/>
    <col min="7183" max="7185" width="8" style="27" customWidth="1"/>
    <col min="7186" max="7186" width="2.28515625" style="27" customWidth="1"/>
    <col min="7187" max="7188" width="8" style="27" customWidth="1"/>
    <col min="7189" max="7413" width="9.140625" style="27"/>
    <col min="7414" max="7414" width="14.5703125" style="27" bestFit="1" customWidth="1"/>
    <col min="7415" max="7429" width="5" style="27" customWidth="1"/>
    <col min="7430" max="7438" width="0" style="27" hidden="1" customWidth="1"/>
    <col min="7439" max="7441" width="8" style="27" customWidth="1"/>
    <col min="7442" max="7442" width="2.28515625" style="27" customWidth="1"/>
    <col min="7443" max="7444" width="8" style="27" customWidth="1"/>
    <col min="7445" max="7669" width="9.140625" style="27"/>
    <col min="7670" max="7670" width="14.5703125" style="27" bestFit="1" customWidth="1"/>
    <col min="7671" max="7685" width="5" style="27" customWidth="1"/>
    <col min="7686" max="7694" width="0" style="27" hidden="1" customWidth="1"/>
    <col min="7695" max="7697" width="8" style="27" customWidth="1"/>
    <col min="7698" max="7698" width="2.28515625" style="27" customWidth="1"/>
    <col min="7699" max="7700" width="8" style="27" customWidth="1"/>
    <col min="7701" max="7925" width="9.140625" style="27"/>
    <col min="7926" max="7926" width="14.5703125" style="27" bestFit="1" customWidth="1"/>
    <col min="7927" max="7941" width="5" style="27" customWidth="1"/>
    <col min="7942" max="7950" width="0" style="27" hidden="1" customWidth="1"/>
    <col min="7951" max="7953" width="8" style="27" customWidth="1"/>
    <col min="7954" max="7954" width="2.28515625" style="27" customWidth="1"/>
    <col min="7955" max="7956" width="8" style="27" customWidth="1"/>
    <col min="7957" max="8181" width="9.140625" style="27"/>
    <col min="8182" max="8182" width="14.5703125" style="27" bestFit="1" customWidth="1"/>
    <col min="8183" max="8197" width="5" style="27" customWidth="1"/>
    <col min="8198" max="8206" width="0" style="27" hidden="1" customWidth="1"/>
    <col min="8207" max="8209" width="8" style="27" customWidth="1"/>
    <col min="8210" max="8210" width="2.28515625" style="27" customWidth="1"/>
    <col min="8211" max="8212" width="8" style="27" customWidth="1"/>
    <col min="8213" max="8437" width="9.140625" style="27"/>
    <col min="8438" max="8438" width="14.5703125" style="27" bestFit="1" customWidth="1"/>
    <col min="8439" max="8453" width="5" style="27" customWidth="1"/>
    <col min="8454" max="8462" width="0" style="27" hidden="1" customWidth="1"/>
    <col min="8463" max="8465" width="8" style="27" customWidth="1"/>
    <col min="8466" max="8466" width="2.28515625" style="27" customWidth="1"/>
    <col min="8467" max="8468" width="8" style="27" customWidth="1"/>
    <col min="8469" max="8693" width="9.140625" style="27"/>
    <col min="8694" max="8694" width="14.5703125" style="27" bestFit="1" customWidth="1"/>
    <col min="8695" max="8709" width="5" style="27" customWidth="1"/>
    <col min="8710" max="8718" width="0" style="27" hidden="1" customWidth="1"/>
    <col min="8719" max="8721" width="8" style="27" customWidth="1"/>
    <col min="8722" max="8722" width="2.28515625" style="27" customWidth="1"/>
    <col min="8723" max="8724" width="8" style="27" customWidth="1"/>
    <col min="8725" max="8949" width="9.140625" style="27"/>
    <col min="8950" max="8950" width="14.5703125" style="27" bestFit="1" customWidth="1"/>
    <col min="8951" max="8965" width="5" style="27" customWidth="1"/>
    <col min="8966" max="8974" width="0" style="27" hidden="1" customWidth="1"/>
    <col min="8975" max="8977" width="8" style="27" customWidth="1"/>
    <col min="8978" max="8978" width="2.28515625" style="27" customWidth="1"/>
    <col min="8979" max="8980" width="8" style="27" customWidth="1"/>
    <col min="8981" max="9205" width="9.140625" style="27"/>
    <col min="9206" max="9206" width="14.5703125" style="27" bestFit="1" customWidth="1"/>
    <col min="9207" max="9221" width="5" style="27" customWidth="1"/>
    <col min="9222" max="9230" width="0" style="27" hidden="1" customWidth="1"/>
    <col min="9231" max="9233" width="8" style="27" customWidth="1"/>
    <col min="9234" max="9234" width="2.28515625" style="27" customWidth="1"/>
    <col min="9235" max="9236" width="8" style="27" customWidth="1"/>
    <col min="9237" max="9461" width="9.140625" style="27"/>
    <col min="9462" max="9462" width="14.5703125" style="27" bestFit="1" customWidth="1"/>
    <col min="9463" max="9477" width="5" style="27" customWidth="1"/>
    <col min="9478" max="9486" width="0" style="27" hidden="1" customWidth="1"/>
    <col min="9487" max="9489" width="8" style="27" customWidth="1"/>
    <col min="9490" max="9490" width="2.28515625" style="27" customWidth="1"/>
    <col min="9491" max="9492" width="8" style="27" customWidth="1"/>
    <col min="9493" max="9717" width="9.140625" style="27"/>
    <col min="9718" max="9718" width="14.5703125" style="27" bestFit="1" customWidth="1"/>
    <col min="9719" max="9733" width="5" style="27" customWidth="1"/>
    <col min="9734" max="9742" width="0" style="27" hidden="1" customWidth="1"/>
    <col min="9743" max="9745" width="8" style="27" customWidth="1"/>
    <col min="9746" max="9746" width="2.28515625" style="27" customWidth="1"/>
    <col min="9747" max="9748" width="8" style="27" customWidth="1"/>
    <col min="9749" max="9973" width="9.140625" style="27"/>
    <col min="9974" max="9974" width="14.5703125" style="27" bestFit="1" customWidth="1"/>
    <col min="9975" max="9989" width="5" style="27" customWidth="1"/>
    <col min="9990" max="9998" width="0" style="27" hidden="1" customWidth="1"/>
    <col min="9999" max="10001" width="8" style="27" customWidth="1"/>
    <col min="10002" max="10002" width="2.28515625" style="27" customWidth="1"/>
    <col min="10003" max="10004" width="8" style="27" customWidth="1"/>
    <col min="10005" max="10229" width="9.140625" style="27"/>
    <col min="10230" max="10230" width="14.5703125" style="27" bestFit="1" customWidth="1"/>
    <col min="10231" max="10245" width="5" style="27" customWidth="1"/>
    <col min="10246" max="10254" width="0" style="27" hidden="1" customWidth="1"/>
    <col min="10255" max="10257" width="8" style="27" customWidth="1"/>
    <col min="10258" max="10258" width="2.28515625" style="27" customWidth="1"/>
    <col min="10259" max="10260" width="8" style="27" customWidth="1"/>
    <col min="10261" max="10485" width="9.140625" style="27"/>
    <col min="10486" max="10486" width="14.5703125" style="27" bestFit="1" customWidth="1"/>
    <col min="10487" max="10501" width="5" style="27" customWidth="1"/>
    <col min="10502" max="10510" width="0" style="27" hidden="1" customWidth="1"/>
    <col min="10511" max="10513" width="8" style="27" customWidth="1"/>
    <col min="10514" max="10514" width="2.28515625" style="27" customWidth="1"/>
    <col min="10515" max="10516" width="8" style="27" customWidth="1"/>
    <col min="10517" max="10741" width="9.140625" style="27"/>
    <col min="10742" max="10742" width="14.5703125" style="27" bestFit="1" customWidth="1"/>
    <col min="10743" max="10757" width="5" style="27" customWidth="1"/>
    <col min="10758" max="10766" width="0" style="27" hidden="1" customWidth="1"/>
    <col min="10767" max="10769" width="8" style="27" customWidth="1"/>
    <col min="10770" max="10770" width="2.28515625" style="27" customWidth="1"/>
    <col min="10771" max="10772" width="8" style="27" customWidth="1"/>
    <col min="10773" max="10997" width="9.140625" style="27"/>
    <col min="10998" max="10998" width="14.5703125" style="27" bestFit="1" customWidth="1"/>
    <col min="10999" max="11013" width="5" style="27" customWidth="1"/>
    <col min="11014" max="11022" width="0" style="27" hidden="1" customWidth="1"/>
    <col min="11023" max="11025" width="8" style="27" customWidth="1"/>
    <col min="11026" max="11026" width="2.28515625" style="27" customWidth="1"/>
    <col min="11027" max="11028" width="8" style="27" customWidth="1"/>
    <col min="11029" max="11253" width="9.140625" style="27"/>
    <col min="11254" max="11254" width="14.5703125" style="27" bestFit="1" customWidth="1"/>
    <col min="11255" max="11269" width="5" style="27" customWidth="1"/>
    <col min="11270" max="11278" width="0" style="27" hidden="1" customWidth="1"/>
    <col min="11279" max="11281" width="8" style="27" customWidth="1"/>
    <col min="11282" max="11282" width="2.28515625" style="27" customWidth="1"/>
    <col min="11283" max="11284" width="8" style="27" customWidth="1"/>
    <col min="11285" max="11509" width="9.140625" style="27"/>
    <col min="11510" max="11510" width="14.5703125" style="27" bestFit="1" customWidth="1"/>
    <col min="11511" max="11525" width="5" style="27" customWidth="1"/>
    <col min="11526" max="11534" width="0" style="27" hidden="1" customWidth="1"/>
    <col min="11535" max="11537" width="8" style="27" customWidth="1"/>
    <col min="11538" max="11538" width="2.28515625" style="27" customWidth="1"/>
    <col min="11539" max="11540" width="8" style="27" customWidth="1"/>
    <col min="11541" max="11765" width="9.140625" style="27"/>
    <col min="11766" max="11766" width="14.5703125" style="27" bestFit="1" customWidth="1"/>
    <col min="11767" max="11781" width="5" style="27" customWidth="1"/>
    <col min="11782" max="11790" width="0" style="27" hidden="1" customWidth="1"/>
    <col min="11791" max="11793" width="8" style="27" customWidth="1"/>
    <col min="11794" max="11794" width="2.28515625" style="27" customWidth="1"/>
    <col min="11795" max="11796" width="8" style="27" customWidth="1"/>
    <col min="11797" max="12021" width="9.140625" style="27"/>
    <col min="12022" max="12022" width="14.5703125" style="27" bestFit="1" customWidth="1"/>
    <col min="12023" max="12037" width="5" style="27" customWidth="1"/>
    <col min="12038" max="12046" width="0" style="27" hidden="1" customWidth="1"/>
    <col min="12047" max="12049" width="8" style="27" customWidth="1"/>
    <col min="12050" max="12050" width="2.28515625" style="27" customWidth="1"/>
    <col min="12051" max="12052" width="8" style="27" customWidth="1"/>
    <col min="12053" max="12277" width="9.140625" style="27"/>
    <col min="12278" max="12278" width="14.5703125" style="27" bestFit="1" customWidth="1"/>
    <col min="12279" max="12293" width="5" style="27" customWidth="1"/>
    <col min="12294" max="12302" width="0" style="27" hidden="1" customWidth="1"/>
    <col min="12303" max="12305" width="8" style="27" customWidth="1"/>
    <col min="12306" max="12306" width="2.28515625" style="27" customWidth="1"/>
    <col min="12307" max="12308" width="8" style="27" customWidth="1"/>
    <col min="12309" max="12533" width="9.140625" style="27"/>
    <col min="12534" max="12534" width="14.5703125" style="27" bestFit="1" customWidth="1"/>
    <col min="12535" max="12549" width="5" style="27" customWidth="1"/>
    <col min="12550" max="12558" width="0" style="27" hidden="1" customWidth="1"/>
    <col min="12559" max="12561" width="8" style="27" customWidth="1"/>
    <col min="12562" max="12562" width="2.28515625" style="27" customWidth="1"/>
    <col min="12563" max="12564" width="8" style="27" customWidth="1"/>
    <col min="12565" max="12789" width="9.140625" style="27"/>
    <col min="12790" max="12790" width="14.5703125" style="27" bestFit="1" customWidth="1"/>
    <col min="12791" max="12805" width="5" style="27" customWidth="1"/>
    <col min="12806" max="12814" width="0" style="27" hidden="1" customWidth="1"/>
    <col min="12815" max="12817" width="8" style="27" customWidth="1"/>
    <col min="12818" max="12818" width="2.28515625" style="27" customWidth="1"/>
    <col min="12819" max="12820" width="8" style="27" customWidth="1"/>
    <col min="12821" max="13045" width="9.140625" style="27"/>
    <col min="13046" max="13046" width="14.5703125" style="27" bestFit="1" customWidth="1"/>
    <col min="13047" max="13061" width="5" style="27" customWidth="1"/>
    <col min="13062" max="13070" width="0" style="27" hidden="1" customWidth="1"/>
    <col min="13071" max="13073" width="8" style="27" customWidth="1"/>
    <col min="13074" max="13074" width="2.28515625" style="27" customWidth="1"/>
    <col min="13075" max="13076" width="8" style="27" customWidth="1"/>
    <col min="13077" max="13301" width="9.140625" style="27"/>
    <col min="13302" max="13302" width="14.5703125" style="27" bestFit="1" customWidth="1"/>
    <col min="13303" max="13317" width="5" style="27" customWidth="1"/>
    <col min="13318" max="13326" width="0" style="27" hidden="1" customWidth="1"/>
    <col min="13327" max="13329" width="8" style="27" customWidth="1"/>
    <col min="13330" max="13330" width="2.28515625" style="27" customWidth="1"/>
    <col min="13331" max="13332" width="8" style="27" customWidth="1"/>
    <col min="13333" max="13557" width="9.140625" style="27"/>
    <col min="13558" max="13558" width="14.5703125" style="27" bestFit="1" customWidth="1"/>
    <col min="13559" max="13573" width="5" style="27" customWidth="1"/>
    <col min="13574" max="13582" width="0" style="27" hidden="1" customWidth="1"/>
    <col min="13583" max="13585" width="8" style="27" customWidth="1"/>
    <col min="13586" max="13586" width="2.28515625" style="27" customWidth="1"/>
    <col min="13587" max="13588" width="8" style="27" customWidth="1"/>
    <col min="13589" max="13813" width="9.140625" style="27"/>
    <col min="13814" max="13814" width="14.5703125" style="27" bestFit="1" customWidth="1"/>
    <col min="13815" max="13829" width="5" style="27" customWidth="1"/>
    <col min="13830" max="13838" width="0" style="27" hidden="1" customWidth="1"/>
    <col min="13839" max="13841" width="8" style="27" customWidth="1"/>
    <col min="13842" max="13842" width="2.28515625" style="27" customWidth="1"/>
    <col min="13843" max="13844" width="8" style="27" customWidth="1"/>
    <col min="13845" max="14069" width="9.140625" style="27"/>
    <col min="14070" max="14070" width="14.5703125" style="27" bestFit="1" customWidth="1"/>
    <col min="14071" max="14085" width="5" style="27" customWidth="1"/>
    <col min="14086" max="14094" width="0" style="27" hidden="1" customWidth="1"/>
    <col min="14095" max="14097" width="8" style="27" customWidth="1"/>
    <col min="14098" max="14098" width="2.28515625" style="27" customWidth="1"/>
    <col min="14099" max="14100" width="8" style="27" customWidth="1"/>
    <col min="14101" max="14325" width="9.140625" style="27"/>
    <col min="14326" max="14326" width="14.5703125" style="27" bestFit="1" customWidth="1"/>
    <col min="14327" max="14341" width="5" style="27" customWidth="1"/>
    <col min="14342" max="14350" width="0" style="27" hidden="1" customWidth="1"/>
    <col min="14351" max="14353" width="8" style="27" customWidth="1"/>
    <col min="14354" max="14354" width="2.28515625" style="27" customWidth="1"/>
    <col min="14355" max="14356" width="8" style="27" customWidth="1"/>
    <col min="14357" max="14581" width="9.140625" style="27"/>
    <col min="14582" max="14582" width="14.5703125" style="27" bestFit="1" customWidth="1"/>
    <col min="14583" max="14597" width="5" style="27" customWidth="1"/>
    <col min="14598" max="14606" width="0" style="27" hidden="1" customWidth="1"/>
    <col min="14607" max="14609" width="8" style="27" customWidth="1"/>
    <col min="14610" max="14610" width="2.28515625" style="27" customWidth="1"/>
    <col min="14611" max="14612" width="8" style="27" customWidth="1"/>
    <col min="14613" max="14837" width="9.140625" style="27"/>
    <col min="14838" max="14838" width="14.5703125" style="27" bestFit="1" customWidth="1"/>
    <col min="14839" max="14853" width="5" style="27" customWidth="1"/>
    <col min="14854" max="14862" width="0" style="27" hidden="1" customWidth="1"/>
    <col min="14863" max="14865" width="8" style="27" customWidth="1"/>
    <col min="14866" max="14866" width="2.28515625" style="27" customWidth="1"/>
    <col min="14867" max="14868" width="8" style="27" customWidth="1"/>
    <col min="14869" max="15093" width="9.140625" style="27"/>
    <col min="15094" max="15094" width="14.5703125" style="27" bestFit="1" customWidth="1"/>
    <col min="15095" max="15109" width="5" style="27" customWidth="1"/>
    <col min="15110" max="15118" width="0" style="27" hidden="1" customWidth="1"/>
    <col min="15119" max="15121" width="8" style="27" customWidth="1"/>
    <col min="15122" max="15122" width="2.28515625" style="27" customWidth="1"/>
    <col min="15123" max="15124" width="8" style="27" customWidth="1"/>
    <col min="15125" max="15349" width="9.140625" style="27"/>
    <col min="15350" max="15350" width="14.5703125" style="27" bestFit="1" customWidth="1"/>
    <col min="15351" max="15365" width="5" style="27" customWidth="1"/>
    <col min="15366" max="15374" width="0" style="27" hidden="1" customWidth="1"/>
    <col min="15375" max="15377" width="8" style="27" customWidth="1"/>
    <col min="15378" max="15378" width="2.28515625" style="27" customWidth="1"/>
    <col min="15379" max="15380" width="8" style="27" customWidth="1"/>
    <col min="15381" max="15605" width="9.140625" style="27"/>
    <col min="15606" max="15606" width="14.5703125" style="27" bestFit="1" customWidth="1"/>
    <col min="15607" max="15621" width="5" style="27" customWidth="1"/>
    <col min="15622" max="15630" width="0" style="27" hidden="1" customWidth="1"/>
    <col min="15631" max="15633" width="8" style="27" customWidth="1"/>
    <col min="15634" max="15634" width="2.28515625" style="27" customWidth="1"/>
    <col min="15635" max="15636" width="8" style="27" customWidth="1"/>
    <col min="15637" max="15861" width="9.140625" style="27"/>
    <col min="15862" max="15862" width="14.5703125" style="27" bestFit="1" customWidth="1"/>
    <col min="15863" max="15877" width="5" style="27" customWidth="1"/>
    <col min="15878" max="15886" width="0" style="27" hidden="1" customWidth="1"/>
    <col min="15887" max="15889" width="8" style="27" customWidth="1"/>
    <col min="15890" max="15890" width="2.28515625" style="27" customWidth="1"/>
    <col min="15891" max="15892" width="8" style="27" customWidth="1"/>
    <col min="15893" max="16117" width="9.140625" style="27"/>
    <col min="16118" max="16118" width="14.5703125" style="27" bestFit="1" customWidth="1"/>
    <col min="16119" max="16133" width="5" style="27" customWidth="1"/>
    <col min="16134" max="16142" width="0" style="27" hidden="1" customWidth="1"/>
    <col min="16143" max="16145" width="8" style="27" customWidth="1"/>
    <col min="16146" max="16146" width="2.28515625" style="27" customWidth="1"/>
    <col min="16147" max="16148" width="8" style="27" customWidth="1"/>
    <col min="16149" max="16384" width="9.140625" style="27"/>
  </cols>
  <sheetData>
    <row r="1" spans="1:20" ht="15" customHeight="1" x14ac:dyDescent="0.25">
      <c r="A1" s="168" t="s">
        <v>72</v>
      </c>
      <c r="B1" s="169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7" t="s">
        <v>38</v>
      </c>
      <c r="P1" s="173" t="s">
        <v>37</v>
      </c>
      <c r="Q1" s="173" t="s">
        <v>36</v>
      </c>
      <c r="R1" s="173"/>
      <c r="S1" s="173"/>
      <c r="T1" s="174"/>
    </row>
    <row r="2" spans="1:20" ht="15.75" customHeight="1" thickBot="1" x14ac:dyDescent="0.3">
      <c r="A2" s="170"/>
      <c r="B2" s="171"/>
      <c r="C2" s="149" t="s">
        <v>69</v>
      </c>
      <c r="D2" s="175"/>
      <c r="E2" s="176"/>
      <c r="F2" s="149" t="str">
        <f>B5</f>
        <v>PALKOVICE</v>
      </c>
      <c r="G2" s="175"/>
      <c r="H2" s="176"/>
      <c r="I2" s="149" t="str">
        <f>B7</f>
        <v>PASKOV A</v>
      </c>
      <c r="J2" s="175"/>
      <c r="K2" s="176"/>
      <c r="L2" s="149" t="str">
        <f>B9</f>
        <v>BAŠKA C</v>
      </c>
      <c r="M2" s="175"/>
      <c r="N2" s="176"/>
      <c r="O2" s="178"/>
      <c r="P2" s="175"/>
      <c r="Q2" s="175"/>
      <c r="R2" s="175"/>
      <c r="S2" s="175"/>
      <c r="T2" s="176"/>
    </row>
    <row r="3" spans="1:20" x14ac:dyDescent="0.25">
      <c r="A3" s="148" t="s">
        <v>35</v>
      </c>
      <c r="B3" s="150" t="s">
        <v>69</v>
      </c>
      <c r="C3" s="41"/>
      <c r="D3" s="42"/>
      <c r="E3" s="43"/>
      <c r="F3" s="37"/>
      <c r="G3" s="36"/>
      <c r="H3" s="35"/>
      <c r="I3" s="37"/>
      <c r="J3" s="36"/>
      <c r="K3" s="35"/>
      <c r="L3" s="37"/>
      <c r="M3" s="36"/>
      <c r="N3" s="35"/>
      <c r="O3" s="152">
        <f>SUM(IF(C3&gt;E3,1,0),IF(F3&gt;H3,1,0),IF(I3&gt;K3,1,0),IF(L3&gt;N3,1,0),IF(C4&gt;E4,1,0),IF(F4&gt;H4,1,0),IF(I4&gt;K4,1,0),IF(L4&gt;N4,1,0))</f>
        <v>3</v>
      </c>
      <c r="P3" s="154">
        <v>5</v>
      </c>
      <c r="Q3" s="156">
        <f>C3+F3+I3+L3+F4+I4+L4+C4</f>
        <v>38</v>
      </c>
      <c r="R3" s="156" t="s">
        <v>31</v>
      </c>
      <c r="S3" s="156">
        <f>H3+K3+N3+H4+K4+N4+E3+E4</f>
        <v>12</v>
      </c>
      <c r="T3" s="158">
        <f t="shared" ref="T3:T9" si="0">Q3/S3</f>
        <v>3.1666666666666665</v>
      </c>
    </row>
    <row r="4" spans="1:20" ht="15.75" thickBot="1" x14ac:dyDescent="0.3">
      <c r="A4" s="166"/>
      <c r="B4" s="167"/>
      <c r="C4" s="44"/>
      <c r="D4" s="45"/>
      <c r="E4" s="46"/>
      <c r="F4" s="47">
        <v>12</v>
      </c>
      <c r="G4" s="48" t="s">
        <v>31</v>
      </c>
      <c r="H4" s="49">
        <v>1</v>
      </c>
      <c r="I4" s="47">
        <v>11</v>
      </c>
      <c r="J4" s="48" t="s">
        <v>31</v>
      </c>
      <c r="K4" s="49">
        <v>7</v>
      </c>
      <c r="L4" s="47">
        <v>15</v>
      </c>
      <c r="M4" s="48" t="s">
        <v>31</v>
      </c>
      <c r="N4" s="49">
        <v>4</v>
      </c>
      <c r="O4" s="152"/>
      <c r="P4" s="154"/>
      <c r="Q4" s="156"/>
      <c r="R4" s="156"/>
      <c r="S4" s="156"/>
      <c r="T4" s="158"/>
    </row>
    <row r="5" spans="1:20" ht="15.75" thickTop="1" x14ac:dyDescent="0.25">
      <c r="A5" s="160" t="s">
        <v>34</v>
      </c>
      <c r="B5" s="161" t="s">
        <v>78</v>
      </c>
      <c r="C5" s="50">
        <f>H3</f>
        <v>0</v>
      </c>
      <c r="D5" s="51" t="s">
        <v>31</v>
      </c>
      <c r="E5" s="52">
        <f>F3</f>
        <v>0</v>
      </c>
      <c r="F5" s="53"/>
      <c r="G5" s="54"/>
      <c r="H5" s="55"/>
      <c r="I5" s="56"/>
      <c r="J5" s="57"/>
      <c r="K5" s="58"/>
      <c r="L5" s="56"/>
      <c r="M5" s="57"/>
      <c r="N5" s="58"/>
      <c r="O5" s="162">
        <f t="shared" ref="O5" si="1">SUM(IF(C5&gt;E5,1,0),IF(F5&gt;H5,1,0),IF(I5&gt;K5,1,0),IF(L5&gt;N5,1,0),IF(C6&gt;E6,1,0),IF(F6&gt;H6,1,0),IF(I6&gt;K6,1,0),IF(L6&gt;N6,1,0))</f>
        <v>1</v>
      </c>
      <c r="P5" s="164">
        <v>8</v>
      </c>
      <c r="Q5" s="144">
        <f t="shared" ref="Q5" si="2">C5+F5+I5+L5+F6+I6+L6+C6</f>
        <v>14</v>
      </c>
      <c r="R5" s="144" t="s">
        <v>31</v>
      </c>
      <c r="S5" s="144">
        <f t="shared" ref="S5" si="3">H5+K5+N5+H6+K6+N6+E5+E6</f>
        <v>24</v>
      </c>
      <c r="T5" s="146">
        <f t="shared" si="0"/>
        <v>0.58333333333333337</v>
      </c>
    </row>
    <row r="6" spans="1:20" ht="15.75" thickBot="1" x14ac:dyDescent="0.3">
      <c r="A6" s="160"/>
      <c r="B6" s="161"/>
      <c r="C6" s="59">
        <f>H4</f>
        <v>1</v>
      </c>
      <c r="D6" s="60" t="s">
        <v>31</v>
      </c>
      <c r="E6" s="61">
        <f>F4</f>
        <v>12</v>
      </c>
      <c r="F6" s="44"/>
      <c r="G6" s="45"/>
      <c r="H6" s="46"/>
      <c r="I6" s="47">
        <v>4</v>
      </c>
      <c r="J6" s="48" t="s">
        <v>31</v>
      </c>
      <c r="K6" s="49">
        <v>5</v>
      </c>
      <c r="L6" s="47">
        <v>9</v>
      </c>
      <c r="M6" s="48" t="s">
        <v>31</v>
      </c>
      <c r="N6" s="49">
        <v>7</v>
      </c>
      <c r="O6" s="163"/>
      <c r="P6" s="165"/>
      <c r="Q6" s="145"/>
      <c r="R6" s="145"/>
      <c r="S6" s="145"/>
      <c r="T6" s="147"/>
    </row>
    <row r="7" spans="1:20" ht="15.75" thickTop="1" x14ac:dyDescent="0.25">
      <c r="A7" s="160" t="s">
        <v>33</v>
      </c>
      <c r="B7" s="161" t="s">
        <v>76</v>
      </c>
      <c r="C7" s="62">
        <f>K3</f>
        <v>0</v>
      </c>
      <c r="D7" s="38" t="s">
        <v>31</v>
      </c>
      <c r="E7" s="63">
        <f>I3</f>
        <v>0</v>
      </c>
      <c r="F7" s="62">
        <f>K5</f>
        <v>0</v>
      </c>
      <c r="G7" s="38" t="s">
        <v>31</v>
      </c>
      <c r="H7" s="63">
        <f>I5</f>
        <v>0</v>
      </c>
      <c r="I7" s="53"/>
      <c r="J7" s="54"/>
      <c r="K7" s="55"/>
      <c r="L7" s="37"/>
      <c r="M7" s="36"/>
      <c r="N7" s="35"/>
      <c r="O7" s="162">
        <f t="shared" ref="O7" si="4">SUM(IF(C7&gt;E7,1,0),IF(F7&gt;H7,1,0),IF(I7&gt;K7,1,0),IF(L7&gt;N7,1,0),IF(C8&gt;E8,1,0),IF(F8&gt;H8,1,0),IF(I8&gt;K8,1,0),IF(L8&gt;N8,1,0))</f>
        <v>1</v>
      </c>
      <c r="P7" s="164">
        <v>6</v>
      </c>
      <c r="Q7" s="144">
        <f t="shared" ref="Q7" si="5">C7+F7+I7+L7+F8+I8+L8+C8</f>
        <v>19</v>
      </c>
      <c r="R7" s="144" t="s">
        <v>31</v>
      </c>
      <c r="S7" s="144">
        <f t="shared" ref="S7" si="6">H7+K7+N7+H8+K8+N8+E7+E8</f>
        <v>24</v>
      </c>
      <c r="T7" s="146">
        <f t="shared" si="0"/>
        <v>0.79166666666666663</v>
      </c>
    </row>
    <row r="8" spans="1:20" ht="15.75" thickBot="1" x14ac:dyDescent="0.3">
      <c r="A8" s="160"/>
      <c r="B8" s="161"/>
      <c r="C8" s="59">
        <f>K4</f>
        <v>7</v>
      </c>
      <c r="D8" s="60" t="s">
        <v>31</v>
      </c>
      <c r="E8" s="61">
        <f>I4</f>
        <v>11</v>
      </c>
      <c r="F8" s="59">
        <f>K6</f>
        <v>5</v>
      </c>
      <c r="G8" s="60" t="s">
        <v>31</v>
      </c>
      <c r="H8" s="61">
        <f>I6</f>
        <v>4</v>
      </c>
      <c r="I8" s="44"/>
      <c r="J8" s="45"/>
      <c r="K8" s="46"/>
      <c r="L8" s="47">
        <v>7</v>
      </c>
      <c r="M8" s="34" t="s">
        <v>31</v>
      </c>
      <c r="N8" s="49">
        <v>9</v>
      </c>
      <c r="O8" s="163"/>
      <c r="P8" s="165"/>
      <c r="Q8" s="145"/>
      <c r="R8" s="145"/>
      <c r="S8" s="145"/>
      <c r="T8" s="147"/>
    </row>
    <row r="9" spans="1:20" ht="15.75" thickTop="1" x14ac:dyDescent="0.25">
      <c r="A9" s="148" t="s">
        <v>32</v>
      </c>
      <c r="B9" s="150" t="s">
        <v>73</v>
      </c>
      <c r="C9" s="50">
        <f>N3</f>
        <v>0</v>
      </c>
      <c r="D9" s="51" t="s">
        <v>31</v>
      </c>
      <c r="E9" s="52">
        <f>L3</f>
        <v>0</v>
      </c>
      <c r="F9" s="50">
        <f>N5</f>
        <v>0</v>
      </c>
      <c r="G9" s="51" t="s">
        <v>31</v>
      </c>
      <c r="H9" s="52">
        <f>L5</f>
        <v>0</v>
      </c>
      <c r="I9" s="50">
        <f>N7</f>
        <v>0</v>
      </c>
      <c r="J9" s="51" t="s">
        <v>31</v>
      </c>
      <c r="K9" s="52">
        <f>L7</f>
        <v>0</v>
      </c>
      <c r="L9" s="53"/>
      <c r="M9" s="54"/>
      <c r="N9" s="55"/>
      <c r="O9" s="152">
        <f t="shared" ref="O9" si="7">SUM(IF(C9&gt;E9,1,0),IF(F9&gt;H9,1,0),IF(I9&gt;K9,1,0),IF(L9&gt;N9,1,0),IF(C10&gt;E10,1,0),IF(F10&gt;H10,1,0),IF(I10&gt;K10,1,0),IF(L10&gt;N10,1,0))</f>
        <v>1</v>
      </c>
      <c r="P9" s="154">
        <v>7</v>
      </c>
      <c r="Q9" s="156">
        <f t="shared" ref="Q9" si="8">C9+F9+I9+L9+F10+I10+L10+C10</f>
        <v>20</v>
      </c>
      <c r="R9" s="156" t="s">
        <v>31</v>
      </c>
      <c r="S9" s="156">
        <f t="shared" ref="S9" si="9">H9+K9+N9+H10+K10+N10+E9+E10</f>
        <v>31</v>
      </c>
      <c r="T9" s="158">
        <f t="shared" si="0"/>
        <v>0.64516129032258063</v>
      </c>
    </row>
    <row r="10" spans="1:20" ht="15.75" thickBot="1" x14ac:dyDescent="0.3">
      <c r="A10" s="149"/>
      <c r="B10" s="151"/>
      <c r="C10" s="33">
        <f>N4</f>
        <v>4</v>
      </c>
      <c r="D10" s="32" t="s">
        <v>31</v>
      </c>
      <c r="E10" s="31">
        <f>L4</f>
        <v>15</v>
      </c>
      <c r="F10" s="33">
        <f>N6</f>
        <v>7</v>
      </c>
      <c r="G10" s="32" t="s">
        <v>31</v>
      </c>
      <c r="H10" s="31">
        <f>L6</f>
        <v>9</v>
      </c>
      <c r="I10" s="33">
        <f>N8</f>
        <v>9</v>
      </c>
      <c r="J10" s="32" t="s">
        <v>31</v>
      </c>
      <c r="K10" s="31">
        <f>L8</f>
        <v>7</v>
      </c>
      <c r="L10" s="64"/>
      <c r="M10" s="65"/>
      <c r="N10" s="66"/>
      <c r="O10" s="153"/>
      <c r="P10" s="155"/>
      <c r="Q10" s="157"/>
      <c r="R10" s="157"/>
      <c r="S10" s="157"/>
      <c r="T10" s="159"/>
    </row>
  </sheetData>
  <mergeCells count="44">
    <mergeCell ref="Q1:T2"/>
    <mergeCell ref="C2:E2"/>
    <mergeCell ref="F2:H2"/>
    <mergeCell ref="I2:K2"/>
    <mergeCell ref="L2:N2"/>
    <mergeCell ref="O1:O2"/>
    <mergeCell ref="P1:P2"/>
    <mergeCell ref="A1:B2"/>
    <mergeCell ref="C1:E1"/>
    <mergeCell ref="F1:H1"/>
    <mergeCell ref="I1:K1"/>
    <mergeCell ref="L1:N1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"/>
  <sheetViews>
    <sheetView workbookViewId="0">
      <selection activeCell="Q24" sqref="Q24"/>
    </sheetView>
  </sheetViews>
  <sheetFormatPr defaultRowHeight="15" x14ac:dyDescent="0.25"/>
  <cols>
    <col min="2" max="2" width="14.5703125" bestFit="1" customWidth="1"/>
    <col min="3" max="16" width="5" customWidth="1"/>
    <col min="17" max="17" width="5.140625" customWidth="1"/>
    <col min="18" max="20" width="8" customWidth="1"/>
    <col min="21" max="21" width="2.28515625" customWidth="1"/>
    <col min="22" max="23" width="8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68" t="s">
        <v>75</v>
      </c>
      <c r="B1" s="169"/>
      <c r="C1" s="172" t="s">
        <v>35</v>
      </c>
      <c r="D1" s="173"/>
      <c r="E1" s="174"/>
      <c r="F1" s="172" t="s">
        <v>34</v>
      </c>
      <c r="G1" s="173"/>
      <c r="H1" s="174"/>
      <c r="I1" s="172" t="s">
        <v>33</v>
      </c>
      <c r="J1" s="173"/>
      <c r="K1" s="174"/>
      <c r="L1" s="172" t="s">
        <v>32</v>
      </c>
      <c r="M1" s="173"/>
      <c r="N1" s="174"/>
      <c r="O1" s="172" t="s">
        <v>39</v>
      </c>
      <c r="P1" s="173"/>
      <c r="Q1" s="174"/>
      <c r="R1" s="177" t="s">
        <v>38</v>
      </c>
      <c r="S1" s="173" t="s">
        <v>37</v>
      </c>
      <c r="T1" s="173" t="s">
        <v>36</v>
      </c>
      <c r="U1" s="173"/>
      <c r="V1" s="173"/>
      <c r="W1" s="174"/>
    </row>
    <row r="2" spans="1:23" ht="15.75" thickBot="1" x14ac:dyDescent="0.3">
      <c r="A2" s="170"/>
      <c r="B2" s="171"/>
      <c r="C2" s="149" t="str">
        <f>B3</f>
        <v>BAŠKA A</v>
      </c>
      <c r="D2" s="175"/>
      <c r="E2" s="176"/>
      <c r="F2" s="149" t="str">
        <f>B5</f>
        <v>KOZLOVICE</v>
      </c>
      <c r="G2" s="175"/>
      <c r="H2" s="176"/>
      <c r="I2" s="149" t="str">
        <f>B7</f>
        <v>PASKOV B</v>
      </c>
      <c r="J2" s="175"/>
      <c r="K2" s="176"/>
      <c r="L2" s="149" t="str">
        <f>B9</f>
        <v>BAŠKA B</v>
      </c>
      <c r="M2" s="175"/>
      <c r="N2" s="176"/>
      <c r="O2" s="149" t="str">
        <f>B11</f>
        <v>HNOJNÍK B</v>
      </c>
      <c r="P2" s="175"/>
      <c r="Q2" s="176"/>
      <c r="R2" s="178"/>
      <c r="S2" s="175"/>
      <c r="T2" s="175"/>
      <c r="U2" s="175"/>
      <c r="V2" s="175"/>
      <c r="W2" s="176"/>
    </row>
    <row r="3" spans="1:23" x14ac:dyDescent="0.25">
      <c r="A3" s="148" t="s">
        <v>35</v>
      </c>
      <c r="B3" s="150" t="s">
        <v>70</v>
      </c>
      <c r="C3" s="41"/>
      <c r="D3" s="42"/>
      <c r="E3" s="43"/>
      <c r="F3" s="37">
        <v>4</v>
      </c>
      <c r="G3" s="36" t="s">
        <v>31</v>
      </c>
      <c r="H3" s="35">
        <v>13</v>
      </c>
      <c r="I3" s="37">
        <v>5</v>
      </c>
      <c r="J3" s="36" t="s">
        <v>31</v>
      </c>
      <c r="K3" s="35">
        <v>4</v>
      </c>
      <c r="L3" s="37">
        <v>7</v>
      </c>
      <c r="M3" s="36" t="s">
        <v>31</v>
      </c>
      <c r="N3" s="35">
        <v>8</v>
      </c>
      <c r="O3" s="37">
        <v>0</v>
      </c>
      <c r="P3" s="36" t="s">
        <v>31</v>
      </c>
      <c r="Q3" s="35">
        <v>8</v>
      </c>
      <c r="R3" s="152">
        <f>SUM(IF(C3&gt;E3,1,0),IF(F3&gt;H3,1,0),IF(I3&gt;K3,1,0),IF(L3&gt;N3,1,0),IF(O3&gt;Q3,1,0),IF(C4&gt;E4,1,0),IF(F4&gt;H4,1,0),IF(I4&gt;K4,1,0),IF(L4&gt;N4,1,0),IF(O4&gt;Q4,1,0))</f>
        <v>1</v>
      </c>
      <c r="S3" s="154">
        <v>13</v>
      </c>
      <c r="T3" s="156">
        <f>C3+F3+I3+L3+O3+F4+I4+L4+O4+C4</f>
        <v>16</v>
      </c>
      <c r="U3" s="156" t="s">
        <v>31</v>
      </c>
      <c r="V3" s="156">
        <f>H3+K3+N3+Q3+H4+K4+N4+Q4+E3+E4</f>
        <v>33</v>
      </c>
      <c r="W3" s="158">
        <f t="shared" ref="W3:W11" si="0">T3/V3</f>
        <v>0.48484848484848486</v>
      </c>
    </row>
    <row r="4" spans="1:23" ht="15.75" thickBot="1" x14ac:dyDescent="0.3">
      <c r="A4" s="166"/>
      <c r="B4" s="167"/>
      <c r="C4" s="44"/>
      <c r="D4" s="45"/>
      <c r="E4" s="46"/>
      <c r="F4" s="47"/>
      <c r="G4" s="48" t="s">
        <v>31</v>
      </c>
      <c r="H4" s="49"/>
      <c r="I4" s="47"/>
      <c r="J4" s="48" t="s">
        <v>31</v>
      </c>
      <c r="K4" s="49"/>
      <c r="L4" s="47"/>
      <c r="M4" s="48" t="s">
        <v>31</v>
      </c>
      <c r="N4" s="49"/>
      <c r="O4" s="47"/>
      <c r="P4" s="48" t="s">
        <v>31</v>
      </c>
      <c r="Q4" s="49"/>
      <c r="R4" s="152"/>
      <c r="S4" s="154"/>
      <c r="T4" s="156"/>
      <c r="U4" s="156"/>
      <c r="V4" s="156"/>
      <c r="W4" s="158"/>
    </row>
    <row r="5" spans="1:23" ht="15.75" thickTop="1" x14ac:dyDescent="0.25">
      <c r="A5" s="160" t="s">
        <v>34</v>
      </c>
      <c r="B5" s="161" t="s">
        <v>74</v>
      </c>
      <c r="C5" s="50">
        <f>H3</f>
        <v>13</v>
      </c>
      <c r="D5" s="51" t="s">
        <v>31</v>
      </c>
      <c r="E5" s="52">
        <f>F3</f>
        <v>4</v>
      </c>
      <c r="F5" s="53"/>
      <c r="G5" s="54"/>
      <c r="H5" s="55"/>
      <c r="I5" s="56">
        <v>2</v>
      </c>
      <c r="J5" s="57" t="s">
        <v>31</v>
      </c>
      <c r="K5" s="58">
        <v>11</v>
      </c>
      <c r="L5" s="56">
        <v>13</v>
      </c>
      <c r="M5" s="57" t="s">
        <v>31</v>
      </c>
      <c r="N5" s="58">
        <v>8</v>
      </c>
      <c r="O5" s="56">
        <v>2</v>
      </c>
      <c r="P5" s="57" t="s">
        <v>31</v>
      </c>
      <c r="Q5" s="58">
        <v>7</v>
      </c>
      <c r="R5" s="162">
        <f t="shared" ref="R5" si="1">SUM(IF(C5&gt;E5,1,0),IF(F5&gt;H5,1,0),IF(I5&gt;K5,1,0),IF(L5&gt;N5,1,0),IF(O5&gt;Q5,1,0),IF(C6&gt;E6,1,0),IF(F6&gt;H6,1,0),IF(I6&gt;K6,1,0),IF(L6&gt;N6,1,0),IF(O6&gt;Q6,1,0))</f>
        <v>2</v>
      </c>
      <c r="S5" s="164">
        <v>11</v>
      </c>
      <c r="T5" s="144">
        <f t="shared" ref="T5" si="2">C5+F5+I5+L5+O5+F6+I6+L6+O6+C6</f>
        <v>30</v>
      </c>
      <c r="U5" s="144" t="s">
        <v>31</v>
      </c>
      <c r="V5" s="144">
        <f t="shared" ref="V5" si="3">H5+K5+N5+Q5+H6+K6+N6+Q6+E5+E6</f>
        <v>30</v>
      </c>
      <c r="W5" s="146">
        <f t="shared" si="0"/>
        <v>1</v>
      </c>
    </row>
    <row r="6" spans="1:23" ht="15.75" thickBot="1" x14ac:dyDescent="0.3">
      <c r="A6" s="160"/>
      <c r="B6" s="161"/>
      <c r="C6" s="59">
        <f>H4</f>
        <v>0</v>
      </c>
      <c r="D6" s="60" t="s">
        <v>31</v>
      </c>
      <c r="E6" s="61">
        <f>F4</f>
        <v>0</v>
      </c>
      <c r="F6" s="44"/>
      <c r="G6" s="45"/>
      <c r="H6" s="46"/>
      <c r="I6" s="47"/>
      <c r="J6" s="48" t="s">
        <v>31</v>
      </c>
      <c r="K6" s="49"/>
      <c r="L6" s="47"/>
      <c r="M6" s="48" t="s">
        <v>31</v>
      </c>
      <c r="N6" s="49"/>
      <c r="O6" s="47"/>
      <c r="P6" s="48" t="s">
        <v>31</v>
      </c>
      <c r="Q6" s="49"/>
      <c r="R6" s="163"/>
      <c r="S6" s="165"/>
      <c r="T6" s="145"/>
      <c r="U6" s="145"/>
      <c r="V6" s="145"/>
      <c r="W6" s="147"/>
    </row>
    <row r="7" spans="1:23" ht="15.75" thickTop="1" x14ac:dyDescent="0.25">
      <c r="A7" s="160" t="s">
        <v>33</v>
      </c>
      <c r="B7" s="161" t="s">
        <v>44</v>
      </c>
      <c r="C7" s="50">
        <f>K3</f>
        <v>4</v>
      </c>
      <c r="D7" s="51" t="s">
        <v>31</v>
      </c>
      <c r="E7" s="52">
        <f>I3</f>
        <v>5</v>
      </c>
      <c r="F7" s="50">
        <f>K5</f>
        <v>11</v>
      </c>
      <c r="G7" s="51" t="s">
        <v>31</v>
      </c>
      <c r="H7" s="52">
        <f>I5</f>
        <v>2</v>
      </c>
      <c r="I7" s="53"/>
      <c r="J7" s="54"/>
      <c r="K7" s="55"/>
      <c r="L7" s="56">
        <v>6</v>
      </c>
      <c r="M7" s="57" t="s">
        <v>31</v>
      </c>
      <c r="N7" s="58">
        <v>5</v>
      </c>
      <c r="O7" s="56">
        <v>4</v>
      </c>
      <c r="P7" s="57" t="s">
        <v>31</v>
      </c>
      <c r="Q7" s="58">
        <v>2</v>
      </c>
      <c r="R7" s="162">
        <f t="shared" ref="R7" si="4">SUM(IF(C7&gt;E7,1,0),IF(F7&gt;H7,1,0),IF(I7&gt;K7,1,0),IF(L7&gt;N7,1,0),IF(O7&gt;Q7,1,0),IF(C8&gt;E8,1,0),IF(F8&gt;H8,1,0),IF(I8&gt;K8,1,0),IF(L8&gt;N8,1,0),IF(O8&gt;Q8,1,0))</f>
        <v>3</v>
      </c>
      <c r="S7" s="164">
        <v>10</v>
      </c>
      <c r="T7" s="144">
        <f t="shared" ref="T7" si="5">C7+F7+I7+L7+O7+F8+I8+L8+O8+C8</f>
        <v>25</v>
      </c>
      <c r="U7" s="144" t="s">
        <v>31</v>
      </c>
      <c r="V7" s="144">
        <f t="shared" ref="V7" si="6">H7+K7+N7+Q7+H8+K8+N8+Q8+E7+E8</f>
        <v>14</v>
      </c>
      <c r="W7" s="146">
        <f t="shared" si="0"/>
        <v>1.7857142857142858</v>
      </c>
    </row>
    <row r="8" spans="1:23" ht="15.75" thickBot="1" x14ac:dyDescent="0.3">
      <c r="A8" s="160"/>
      <c r="B8" s="161"/>
      <c r="C8" s="59">
        <f>K4</f>
        <v>0</v>
      </c>
      <c r="D8" s="60" t="s">
        <v>31</v>
      </c>
      <c r="E8" s="61">
        <f>I4</f>
        <v>0</v>
      </c>
      <c r="F8" s="59">
        <f>K6</f>
        <v>0</v>
      </c>
      <c r="G8" s="60" t="s">
        <v>31</v>
      </c>
      <c r="H8" s="61">
        <f>I6</f>
        <v>0</v>
      </c>
      <c r="I8" s="44"/>
      <c r="J8" s="45"/>
      <c r="K8" s="46"/>
      <c r="L8" s="47"/>
      <c r="M8" s="48" t="s">
        <v>31</v>
      </c>
      <c r="N8" s="49"/>
      <c r="O8" s="47"/>
      <c r="P8" s="48" t="s">
        <v>31</v>
      </c>
      <c r="Q8" s="49"/>
      <c r="R8" s="163"/>
      <c r="S8" s="165"/>
      <c r="T8" s="145"/>
      <c r="U8" s="145"/>
      <c r="V8" s="145"/>
      <c r="W8" s="147"/>
    </row>
    <row r="9" spans="1:23" ht="15.75" thickTop="1" x14ac:dyDescent="0.25">
      <c r="A9" s="160" t="s">
        <v>32</v>
      </c>
      <c r="B9" s="161" t="s">
        <v>77</v>
      </c>
      <c r="C9" s="50">
        <f>N3</f>
        <v>8</v>
      </c>
      <c r="D9" s="51" t="s">
        <v>31</v>
      </c>
      <c r="E9" s="52">
        <f>L3</f>
        <v>7</v>
      </c>
      <c r="F9" s="50">
        <f>N5</f>
        <v>8</v>
      </c>
      <c r="G9" s="51" t="s">
        <v>31</v>
      </c>
      <c r="H9" s="52">
        <f>L5</f>
        <v>13</v>
      </c>
      <c r="I9" s="50">
        <f>N7</f>
        <v>5</v>
      </c>
      <c r="J9" s="51" t="s">
        <v>31</v>
      </c>
      <c r="K9" s="52">
        <f>L7</f>
        <v>6</v>
      </c>
      <c r="L9" s="53"/>
      <c r="M9" s="54"/>
      <c r="N9" s="55"/>
      <c r="O9" s="56">
        <v>0</v>
      </c>
      <c r="P9" s="57" t="s">
        <v>31</v>
      </c>
      <c r="Q9" s="58">
        <v>6</v>
      </c>
      <c r="R9" s="162">
        <f t="shared" ref="R9" si="7">SUM(IF(C9&gt;E9,1,0),IF(F9&gt;H9,1,0),IF(I9&gt;K9,1,0),IF(L9&gt;N9,1,0),IF(O9&gt;Q9,1,0),IF(C10&gt;E10,1,0),IF(F10&gt;H10,1,0),IF(I10&gt;K10,1,0),IF(L10&gt;N10,1,0),IF(O10&gt;Q10,1,0))</f>
        <v>1</v>
      </c>
      <c r="S9" s="164">
        <v>12</v>
      </c>
      <c r="T9" s="144">
        <f t="shared" ref="T9" si="8">C9+F9+I9+L9+O9+F10+I10+L10+O10+C10</f>
        <v>21</v>
      </c>
      <c r="U9" s="144" t="s">
        <v>31</v>
      </c>
      <c r="V9" s="144">
        <f t="shared" ref="V9" si="9">H9+K9+N9+Q9+H10+K10+N10+Q10+E9+E10</f>
        <v>32</v>
      </c>
      <c r="W9" s="146">
        <f t="shared" si="0"/>
        <v>0.65625</v>
      </c>
    </row>
    <row r="10" spans="1:23" ht="15.75" thickBot="1" x14ac:dyDescent="0.3">
      <c r="A10" s="160"/>
      <c r="B10" s="161"/>
      <c r="C10" s="59">
        <f>N4</f>
        <v>0</v>
      </c>
      <c r="D10" s="60" t="s">
        <v>31</v>
      </c>
      <c r="E10" s="61">
        <f>L4</f>
        <v>0</v>
      </c>
      <c r="F10" s="59">
        <f>N6</f>
        <v>0</v>
      </c>
      <c r="G10" s="60" t="s">
        <v>31</v>
      </c>
      <c r="H10" s="61">
        <f>L6</f>
        <v>0</v>
      </c>
      <c r="I10" s="59">
        <f>N8</f>
        <v>0</v>
      </c>
      <c r="J10" s="60" t="s">
        <v>31</v>
      </c>
      <c r="K10" s="61">
        <f>L8</f>
        <v>0</v>
      </c>
      <c r="L10" s="44"/>
      <c r="M10" s="45"/>
      <c r="N10" s="46"/>
      <c r="O10" s="47"/>
      <c r="P10" s="48" t="s">
        <v>31</v>
      </c>
      <c r="Q10" s="49"/>
      <c r="R10" s="163"/>
      <c r="S10" s="165"/>
      <c r="T10" s="145"/>
      <c r="U10" s="145"/>
      <c r="V10" s="145"/>
      <c r="W10" s="147"/>
    </row>
    <row r="11" spans="1:23" ht="15.75" thickTop="1" x14ac:dyDescent="0.25">
      <c r="A11" s="148" t="s">
        <v>39</v>
      </c>
      <c r="B11" s="150" t="s">
        <v>80</v>
      </c>
      <c r="C11" s="50">
        <f>Q3</f>
        <v>8</v>
      </c>
      <c r="D11" s="51" t="s">
        <v>31</v>
      </c>
      <c r="E11" s="52">
        <f>O3</f>
        <v>0</v>
      </c>
      <c r="F11" s="50">
        <f>Q5</f>
        <v>7</v>
      </c>
      <c r="G11" s="51" t="s">
        <v>31</v>
      </c>
      <c r="H11" s="52">
        <f>O5</f>
        <v>2</v>
      </c>
      <c r="I11" s="50">
        <f>Q7</f>
        <v>2</v>
      </c>
      <c r="J11" s="51" t="s">
        <v>31</v>
      </c>
      <c r="K11" s="52">
        <f>O7</f>
        <v>4</v>
      </c>
      <c r="L11" s="50">
        <f>Q9</f>
        <v>6</v>
      </c>
      <c r="M11" s="51" t="s">
        <v>31</v>
      </c>
      <c r="N11" s="52">
        <f>O9</f>
        <v>0</v>
      </c>
      <c r="O11" s="53"/>
      <c r="P11" s="54"/>
      <c r="Q11" s="55"/>
      <c r="R11" s="152">
        <f t="shared" ref="R11" si="10">SUM(IF(C11&gt;E11,1,0),IF(F11&gt;H11,1,0),IF(I11&gt;K11,1,0),IF(L11&gt;N11,1,0),IF(O11&gt;Q11,1,0),IF(C12&gt;E12,1,0),IF(F12&gt;H12,1,0),IF(I12&gt;K12,1,0),IF(L12&gt;N12,1,0),IF(O12&gt;Q12,1,0))</f>
        <v>3</v>
      </c>
      <c r="S11" s="154">
        <v>9</v>
      </c>
      <c r="T11" s="156">
        <f t="shared" ref="T11" si="11">C11+F11+I11+L11+O11+F12+I12+L12+O12+C12</f>
        <v>23</v>
      </c>
      <c r="U11" s="156" t="s">
        <v>31</v>
      </c>
      <c r="V11" s="156">
        <f t="shared" ref="V11" si="12">H11+K11+N11+Q11+H12+K12+N12+Q12+E11+E12</f>
        <v>6</v>
      </c>
      <c r="W11" s="158">
        <f t="shared" si="0"/>
        <v>3.8333333333333335</v>
      </c>
    </row>
    <row r="12" spans="1:23" ht="15.75" thickBot="1" x14ac:dyDescent="0.3">
      <c r="A12" s="149"/>
      <c r="B12" s="151"/>
      <c r="C12" s="33">
        <f>Q4</f>
        <v>0</v>
      </c>
      <c r="D12" s="32" t="s">
        <v>31</v>
      </c>
      <c r="E12" s="31">
        <f>O4</f>
        <v>0</v>
      </c>
      <c r="F12" s="33">
        <f>Q6</f>
        <v>0</v>
      </c>
      <c r="G12" s="32" t="s">
        <v>31</v>
      </c>
      <c r="H12" s="31">
        <f>O6</f>
        <v>0</v>
      </c>
      <c r="I12" s="33">
        <f>Q8</f>
        <v>0</v>
      </c>
      <c r="J12" s="32" t="s">
        <v>31</v>
      </c>
      <c r="K12" s="31">
        <f>O8</f>
        <v>0</v>
      </c>
      <c r="L12" s="67">
        <f>Q10</f>
        <v>0</v>
      </c>
      <c r="M12" s="32" t="s">
        <v>31</v>
      </c>
      <c r="N12" s="68">
        <f>O10</f>
        <v>0</v>
      </c>
      <c r="O12" s="64"/>
      <c r="P12" s="65"/>
      <c r="Q12" s="66"/>
      <c r="R12" s="153"/>
      <c r="S12" s="155"/>
      <c r="T12" s="157"/>
      <c r="U12" s="157"/>
      <c r="V12" s="157"/>
      <c r="W12" s="159"/>
    </row>
    <row r="13" spans="1:23" s="73" customFormat="1" ht="21" customHeight="1" x14ac:dyDescent="0.25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1"/>
      <c r="P13" s="71"/>
      <c r="Q13" s="71"/>
      <c r="R13" s="70"/>
      <c r="S13" s="72"/>
      <c r="T13" s="70"/>
      <c r="U13" s="70"/>
      <c r="V13" s="70"/>
      <c r="W13" s="70"/>
    </row>
  </sheetData>
  <mergeCells count="54">
    <mergeCell ref="O1:Q1"/>
    <mergeCell ref="R1:R2"/>
    <mergeCell ref="S1:S2"/>
    <mergeCell ref="T1:W2"/>
    <mergeCell ref="O2:Q2"/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11:U12"/>
    <mergeCell ref="V11:V12"/>
    <mergeCell ref="W11:W12"/>
    <mergeCell ref="A11:A12"/>
    <mergeCell ref="B11:B12"/>
    <mergeCell ref="R11:R12"/>
    <mergeCell ref="S11:S12"/>
    <mergeCell ref="T11:T12"/>
  </mergeCells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30</vt:i4>
      </vt:variant>
    </vt:vector>
  </HeadingPairs>
  <TitlesOfParts>
    <vt:vector size="30" baseType="lpstr">
      <vt:lpstr>INFO</vt:lpstr>
      <vt:lpstr>HROMADNÉ FOTO</vt:lpstr>
      <vt:lpstr>herní systém</vt:lpstr>
      <vt:lpstr>ŽLUTÁ 1</vt:lpstr>
      <vt:lpstr>ŽLUTÁ 2</vt:lpstr>
      <vt:lpstr>ŽLUTÁ 3</vt:lpstr>
      <vt:lpstr>ŽL-FINÁLE 1</vt:lpstr>
      <vt:lpstr>ŽL-FINÁLE 2</vt:lpstr>
      <vt:lpstr>ŽL-FINÁLE 3</vt:lpstr>
      <vt:lpstr>ORANŽOVÁ 1</vt:lpstr>
      <vt:lpstr>ORANŽOVÁ 2</vt:lpstr>
      <vt:lpstr>ORANŽOVÁ 3</vt:lpstr>
      <vt:lpstr>ORANŽOVÁ 4</vt:lpstr>
      <vt:lpstr>OR-FINÁLE 1</vt:lpstr>
      <vt:lpstr>OR-FINÁLE 2</vt:lpstr>
      <vt:lpstr>OR-FINÁLE 3</vt:lpstr>
      <vt:lpstr>OR-FINÁLE 4</vt:lpstr>
      <vt:lpstr>ČERVENÁ</vt:lpstr>
      <vt:lpstr>OR-ČER 1</vt:lpstr>
      <vt:lpstr>OR-ČER 2</vt:lpstr>
      <vt:lpstr>OR-ČER 3</vt:lpstr>
      <vt:lpstr>OR-ČER 4</vt:lpstr>
      <vt:lpstr>OR-ČER FIN. 1</vt:lpstr>
      <vt:lpstr>OR-ČER FIN 2</vt:lpstr>
      <vt:lpstr>OR-ČER FIN 3</vt:lpstr>
      <vt:lpstr>OR-ČER FIN 4</vt:lpstr>
      <vt:lpstr>MODRÁ 1</vt:lpstr>
      <vt:lpstr>MODRÁ 2</vt:lpstr>
      <vt:lpstr>MODRÁ FIN.1</vt:lpstr>
      <vt:lpstr>MODRÁ FIN.2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 Němcová</dc:creator>
  <cp:lastModifiedBy>Trenér</cp:lastModifiedBy>
  <dcterms:created xsi:type="dcterms:W3CDTF">2017-03-06T08:53:36Z</dcterms:created>
  <dcterms:modified xsi:type="dcterms:W3CDTF">2017-11-26T17:12:13Z</dcterms:modified>
</cp:coreProperties>
</file>