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rener\Disk Google\SPOLEČNÉ\AKCE\TURNAJE BMV\OKRESNÍ TURNAJE\2018-01 - Palkovice\"/>
    </mc:Choice>
  </mc:AlternateContent>
  <bookViews>
    <workbookView xWindow="0" yWindow="0" windowWidth="19200" windowHeight="7905" tabRatio="776" activeTab="16"/>
  </bookViews>
  <sheets>
    <sheet name="INFO" sheetId="39" r:id="rId1"/>
    <sheet name="foto" sheetId="41" r:id="rId2"/>
    <sheet name="herní systém" sheetId="40" r:id="rId3"/>
    <sheet name="ŽA" sheetId="1" r:id="rId4"/>
    <sheet name="ŽB" sheetId="2" r:id="rId5"/>
    <sheet name="ŽC" sheetId="3" r:id="rId6"/>
    <sheet name="ŽD" sheetId="4" r:id="rId7"/>
    <sheet name="OA" sheetId="5" r:id="rId8"/>
    <sheet name="OB" sheetId="6" r:id="rId9"/>
    <sheet name="OC" sheetId="8" r:id="rId10"/>
    <sheet name="OD" sheetId="9" r:id="rId11"/>
    <sheet name="OČA" sheetId="10" r:id="rId12"/>
    <sheet name="OČB" sheetId="11" r:id="rId13"/>
    <sheet name="OČC" sheetId="12" r:id="rId14"/>
    <sheet name="OČD" sheetId="13" r:id="rId15"/>
    <sheet name="OČE" sheetId="14" r:id="rId16"/>
    <sheet name="ČA" sheetId="15" r:id="rId17"/>
    <sheet name="ČB" sheetId="16" r:id="rId18"/>
    <sheet name="ZA" sheetId="17" r:id="rId19"/>
    <sheet name="ZB" sheetId="18" r:id="rId20"/>
    <sheet name="OF1" sheetId="38" r:id="rId21"/>
    <sheet name="OF2" sheetId="37" r:id="rId22"/>
    <sheet name="OF3" sheetId="35" r:id="rId23"/>
    <sheet name="OF4" sheetId="36" r:id="rId24"/>
    <sheet name="ŽF1" sheetId="20" r:id="rId25"/>
    <sheet name="ŽF2" sheetId="21" r:id="rId26"/>
    <sheet name="ŽF3" sheetId="23" r:id="rId27"/>
    <sheet name="ŽF4" sheetId="22" r:id="rId28"/>
    <sheet name="ZF1" sheetId="24" r:id="rId29"/>
    <sheet name="ZF2" sheetId="25" r:id="rId30"/>
    <sheet name="ČF1" sheetId="26" r:id="rId31"/>
    <sheet name="ČF2" sheetId="27" r:id="rId32"/>
    <sheet name="OČF1" sheetId="28" r:id="rId33"/>
    <sheet name="OČF2" sheetId="29" r:id="rId34"/>
    <sheet name="OČF3" sheetId="30" r:id="rId35"/>
    <sheet name="OČF4" sheetId="31" r:id="rId36"/>
    <sheet name="OČF5" sheetId="32" r:id="rId3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7" i="36" l="1"/>
  <c r="L7" i="36"/>
  <c r="K7" i="36"/>
  <c r="I7" i="36"/>
  <c r="H7" i="36"/>
  <c r="F7" i="36"/>
  <c r="E7" i="36"/>
  <c r="C7" i="36"/>
  <c r="K6" i="36"/>
  <c r="I6" i="36"/>
  <c r="H6" i="36"/>
  <c r="F6" i="36"/>
  <c r="E6" i="36"/>
  <c r="C6" i="36"/>
  <c r="H5" i="36"/>
  <c r="V5" i="36" s="1"/>
  <c r="F5" i="36"/>
  <c r="E5" i="36"/>
  <c r="C5" i="36"/>
  <c r="V4" i="36"/>
  <c r="E4" i="36"/>
  <c r="C4" i="36"/>
  <c r="T4" i="36" s="1"/>
  <c r="V3" i="36"/>
  <c r="T3" i="36"/>
  <c r="W3" i="36" s="1"/>
  <c r="R3" i="36"/>
  <c r="O2" i="36"/>
  <c r="L2" i="36"/>
  <c r="I2" i="36"/>
  <c r="F2" i="36"/>
  <c r="C2" i="36"/>
  <c r="T5" i="36" l="1"/>
  <c r="R6" i="36"/>
  <c r="T7" i="36"/>
  <c r="W7" i="36" s="1"/>
  <c r="V7" i="36"/>
  <c r="W5" i="36"/>
  <c r="T6" i="36"/>
  <c r="V6" i="36"/>
  <c r="W4" i="36"/>
  <c r="R7" i="36"/>
  <c r="R4" i="36"/>
  <c r="R5" i="36"/>
  <c r="D24" i="39"/>
  <c r="W6" i="36" l="1"/>
  <c r="N7" i="38"/>
  <c r="L7" i="38"/>
  <c r="K7" i="38"/>
  <c r="I7" i="38"/>
  <c r="H7" i="38"/>
  <c r="F7" i="38"/>
  <c r="E7" i="38"/>
  <c r="C7" i="38"/>
  <c r="K6" i="38"/>
  <c r="I6" i="38"/>
  <c r="H6" i="38"/>
  <c r="F6" i="38"/>
  <c r="E6" i="38"/>
  <c r="C6" i="38"/>
  <c r="V5" i="38"/>
  <c r="H5" i="38"/>
  <c r="F5" i="38"/>
  <c r="E5" i="38"/>
  <c r="C5" i="38"/>
  <c r="T5" i="38" s="1"/>
  <c r="V4" i="38"/>
  <c r="E4" i="38"/>
  <c r="C4" i="38"/>
  <c r="T4" i="38" s="1"/>
  <c r="W4" i="38" s="1"/>
  <c r="V3" i="38"/>
  <c r="T3" i="38"/>
  <c r="R3" i="38"/>
  <c r="O2" i="38"/>
  <c r="L2" i="38"/>
  <c r="I2" i="38"/>
  <c r="F2" i="38"/>
  <c r="C2" i="38"/>
  <c r="N7" i="37"/>
  <c r="L7" i="37"/>
  <c r="K7" i="37"/>
  <c r="I7" i="37"/>
  <c r="H7" i="37"/>
  <c r="F7" i="37"/>
  <c r="E7" i="37"/>
  <c r="C7" i="37"/>
  <c r="T7" i="37" s="1"/>
  <c r="K6" i="37"/>
  <c r="I6" i="37"/>
  <c r="H6" i="37"/>
  <c r="F6" i="37"/>
  <c r="T6" i="37" s="1"/>
  <c r="E6" i="37"/>
  <c r="C6" i="37"/>
  <c r="H5" i="37"/>
  <c r="F5" i="37"/>
  <c r="E5" i="37"/>
  <c r="C5" i="37"/>
  <c r="E4" i="37"/>
  <c r="V4" i="37" s="1"/>
  <c r="C4" i="37"/>
  <c r="T4" i="37" s="1"/>
  <c r="V3" i="37"/>
  <c r="T3" i="37"/>
  <c r="R3" i="37"/>
  <c r="O2" i="37"/>
  <c r="L2" i="37"/>
  <c r="I2" i="37"/>
  <c r="F2" i="37"/>
  <c r="C2" i="37"/>
  <c r="K6" i="35"/>
  <c r="I6" i="35"/>
  <c r="H6" i="35"/>
  <c r="F6" i="35"/>
  <c r="E6" i="35"/>
  <c r="C6" i="35"/>
  <c r="H5" i="35"/>
  <c r="F5" i="35"/>
  <c r="E5" i="35"/>
  <c r="S5" i="35" s="1"/>
  <c r="C5" i="35"/>
  <c r="E4" i="35"/>
  <c r="S4" i="35" s="1"/>
  <c r="C4" i="35"/>
  <c r="Q4" i="35" s="1"/>
  <c r="S3" i="35"/>
  <c r="Q3" i="35"/>
  <c r="O3" i="35"/>
  <c r="L2" i="35"/>
  <c r="I2" i="35"/>
  <c r="F2" i="35"/>
  <c r="C2" i="35"/>
  <c r="K6" i="32"/>
  <c r="I6" i="32"/>
  <c r="H6" i="32"/>
  <c r="F6" i="32"/>
  <c r="E6" i="32"/>
  <c r="C6" i="32"/>
  <c r="H5" i="32"/>
  <c r="F5" i="32"/>
  <c r="E5" i="32"/>
  <c r="C5" i="32"/>
  <c r="Q5" i="32" s="1"/>
  <c r="E4" i="32"/>
  <c r="S4" i="32" s="1"/>
  <c r="C4" i="32"/>
  <c r="Q4" i="32" s="1"/>
  <c r="S3" i="32"/>
  <c r="Q3" i="32"/>
  <c r="O3" i="32"/>
  <c r="L2" i="32"/>
  <c r="I2" i="32"/>
  <c r="F2" i="32"/>
  <c r="C2" i="32"/>
  <c r="N7" i="31"/>
  <c r="L7" i="31"/>
  <c r="K7" i="31"/>
  <c r="I7" i="31"/>
  <c r="H7" i="31"/>
  <c r="F7" i="31"/>
  <c r="E7" i="31"/>
  <c r="C7" i="31"/>
  <c r="K6" i="31"/>
  <c r="I6" i="31"/>
  <c r="H6" i="31"/>
  <c r="V6" i="31" s="1"/>
  <c r="F6" i="31"/>
  <c r="E6" i="31"/>
  <c r="C6" i="31"/>
  <c r="H5" i="31"/>
  <c r="V5" i="31" s="1"/>
  <c r="F5" i="31"/>
  <c r="E5" i="31"/>
  <c r="C5" i="31"/>
  <c r="T5" i="31" s="1"/>
  <c r="V4" i="31"/>
  <c r="E4" i="31"/>
  <c r="C4" i="31"/>
  <c r="T4" i="31" s="1"/>
  <c r="V3" i="31"/>
  <c r="T3" i="31"/>
  <c r="R3" i="31"/>
  <c r="O2" i="31"/>
  <c r="L2" i="31"/>
  <c r="I2" i="31"/>
  <c r="F2" i="31"/>
  <c r="C2" i="31"/>
  <c r="N7" i="30"/>
  <c r="L7" i="30"/>
  <c r="K7" i="30"/>
  <c r="I7" i="30"/>
  <c r="H7" i="30"/>
  <c r="V7" i="30" s="1"/>
  <c r="F7" i="30"/>
  <c r="E7" i="30"/>
  <c r="C7" i="30"/>
  <c r="K6" i="30"/>
  <c r="I6" i="30"/>
  <c r="H6" i="30"/>
  <c r="F6" i="30"/>
  <c r="E6" i="30"/>
  <c r="C6" i="30"/>
  <c r="H5" i="30"/>
  <c r="F5" i="30"/>
  <c r="E5" i="30"/>
  <c r="C5" i="30"/>
  <c r="E4" i="30"/>
  <c r="V4" i="30" s="1"/>
  <c r="C4" i="30"/>
  <c r="T4" i="30" s="1"/>
  <c r="V3" i="30"/>
  <c r="T3" i="30"/>
  <c r="R3" i="30"/>
  <c r="O2" i="30"/>
  <c r="L2" i="30"/>
  <c r="I2" i="30"/>
  <c r="F2" i="30"/>
  <c r="C2" i="30"/>
  <c r="N7" i="29"/>
  <c r="L7" i="29"/>
  <c r="K7" i="29"/>
  <c r="I7" i="29"/>
  <c r="H7" i="29"/>
  <c r="F7" i="29"/>
  <c r="E7" i="29"/>
  <c r="C7" i="29"/>
  <c r="K6" i="29"/>
  <c r="I6" i="29"/>
  <c r="H6" i="29"/>
  <c r="F6" i="29"/>
  <c r="E6" i="29"/>
  <c r="C6" i="29"/>
  <c r="H5" i="29"/>
  <c r="F5" i="29"/>
  <c r="E5" i="29"/>
  <c r="C5" i="29"/>
  <c r="E4" i="29"/>
  <c r="V4" i="29" s="1"/>
  <c r="C4" i="29"/>
  <c r="T4" i="29" s="1"/>
  <c r="V3" i="29"/>
  <c r="T3" i="29"/>
  <c r="R3" i="29"/>
  <c r="O2" i="29"/>
  <c r="L2" i="29"/>
  <c r="I2" i="29"/>
  <c r="F2" i="29"/>
  <c r="C2" i="29"/>
  <c r="N7" i="28"/>
  <c r="L7" i="28"/>
  <c r="K7" i="28"/>
  <c r="I7" i="28"/>
  <c r="H7" i="28"/>
  <c r="F7" i="28"/>
  <c r="E7" i="28"/>
  <c r="C7" i="28"/>
  <c r="K6" i="28"/>
  <c r="I6" i="28"/>
  <c r="H6" i="28"/>
  <c r="F6" i="28"/>
  <c r="E6" i="28"/>
  <c r="C6" i="28"/>
  <c r="H5" i="28"/>
  <c r="V5" i="28" s="1"/>
  <c r="F5" i="28"/>
  <c r="E5" i="28"/>
  <c r="C5" i="28"/>
  <c r="E4" i="28"/>
  <c r="V4" i="28" s="1"/>
  <c r="C4" i="28"/>
  <c r="T4" i="28" s="1"/>
  <c r="V3" i="28"/>
  <c r="T3" i="28"/>
  <c r="R3" i="28"/>
  <c r="O2" i="28"/>
  <c r="L2" i="28"/>
  <c r="I2" i="28"/>
  <c r="F2" i="28"/>
  <c r="C2" i="28"/>
  <c r="K6" i="27"/>
  <c r="I6" i="27"/>
  <c r="H6" i="27"/>
  <c r="F6" i="27"/>
  <c r="E6" i="27"/>
  <c r="C6" i="27"/>
  <c r="H5" i="27"/>
  <c r="F5" i="27"/>
  <c r="E5" i="27"/>
  <c r="C5" i="27"/>
  <c r="Q5" i="27" s="1"/>
  <c r="E4" i="27"/>
  <c r="S4" i="27" s="1"/>
  <c r="C4" i="27"/>
  <c r="Q4" i="27" s="1"/>
  <c r="S3" i="27"/>
  <c r="Q3" i="27"/>
  <c r="T3" i="27" s="1"/>
  <c r="O3" i="27"/>
  <c r="L2" i="27"/>
  <c r="I2" i="27"/>
  <c r="F2" i="27"/>
  <c r="C2" i="27"/>
  <c r="K6" i="26"/>
  <c r="I6" i="26"/>
  <c r="H6" i="26"/>
  <c r="F6" i="26"/>
  <c r="E6" i="26"/>
  <c r="C6" i="26"/>
  <c r="S5" i="26"/>
  <c r="H5" i="26"/>
  <c r="F5" i="26"/>
  <c r="E5" i="26"/>
  <c r="C5" i="26"/>
  <c r="E4" i="26"/>
  <c r="S4" i="26" s="1"/>
  <c r="C4" i="26"/>
  <c r="Q4" i="26" s="1"/>
  <c r="S3" i="26"/>
  <c r="Q3" i="26"/>
  <c r="T3" i="26" s="1"/>
  <c r="O3" i="26"/>
  <c r="L2" i="26"/>
  <c r="I2" i="26"/>
  <c r="F2" i="26"/>
  <c r="C2" i="26"/>
  <c r="K6" i="25"/>
  <c r="I6" i="25"/>
  <c r="H6" i="25"/>
  <c r="F6" i="25"/>
  <c r="E6" i="25"/>
  <c r="C6" i="25"/>
  <c r="H5" i="25"/>
  <c r="S5" i="25" s="1"/>
  <c r="F5" i="25"/>
  <c r="E5" i="25"/>
  <c r="C5" i="25"/>
  <c r="Q5" i="25" s="1"/>
  <c r="E4" i="25"/>
  <c r="S4" i="25" s="1"/>
  <c r="C4" i="25"/>
  <c r="Q4" i="25" s="1"/>
  <c r="S3" i="25"/>
  <c r="Q3" i="25"/>
  <c r="O3" i="25"/>
  <c r="L2" i="25"/>
  <c r="I2" i="25"/>
  <c r="F2" i="25"/>
  <c r="C2" i="25"/>
  <c r="K6" i="24"/>
  <c r="I6" i="24"/>
  <c r="H6" i="24"/>
  <c r="F6" i="24"/>
  <c r="E6" i="24"/>
  <c r="C6" i="24"/>
  <c r="H5" i="24"/>
  <c r="S5" i="24" s="1"/>
  <c r="F5" i="24"/>
  <c r="E5" i="24"/>
  <c r="C5" i="24"/>
  <c r="E4" i="24"/>
  <c r="S4" i="24" s="1"/>
  <c r="C4" i="24"/>
  <c r="Q4" i="24" s="1"/>
  <c r="S3" i="24"/>
  <c r="Q3" i="24"/>
  <c r="O3" i="24"/>
  <c r="L2" i="24"/>
  <c r="I2" i="24"/>
  <c r="F2" i="24"/>
  <c r="C2" i="24"/>
  <c r="K6" i="23"/>
  <c r="I6" i="23"/>
  <c r="H6" i="23"/>
  <c r="F6" i="23"/>
  <c r="E6" i="23"/>
  <c r="C6" i="23"/>
  <c r="H5" i="23"/>
  <c r="F5" i="23"/>
  <c r="E5" i="23"/>
  <c r="C5" i="23"/>
  <c r="E4" i="23"/>
  <c r="S4" i="23" s="1"/>
  <c r="C4" i="23"/>
  <c r="Q4" i="23" s="1"/>
  <c r="S3" i="23"/>
  <c r="Q3" i="23"/>
  <c r="O3" i="23"/>
  <c r="L2" i="23"/>
  <c r="I2" i="23"/>
  <c r="F2" i="23"/>
  <c r="C2" i="23"/>
  <c r="K6" i="22"/>
  <c r="I6" i="22"/>
  <c r="H6" i="22"/>
  <c r="F6" i="22"/>
  <c r="E6" i="22"/>
  <c r="C6" i="22"/>
  <c r="H5" i="22"/>
  <c r="F5" i="22"/>
  <c r="E5" i="22"/>
  <c r="C5" i="22"/>
  <c r="E4" i="22"/>
  <c r="S4" i="22" s="1"/>
  <c r="C4" i="22"/>
  <c r="Q4" i="22" s="1"/>
  <c r="S3" i="22"/>
  <c r="Q3" i="22"/>
  <c r="O3" i="22"/>
  <c r="L2" i="22"/>
  <c r="I2" i="22"/>
  <c r="F2" i="22"/>
  <c r="C2" i="22"/>
  <c r="K6" i="21"/>
  <c r="I6" i="21"/>
  <c r="H6" i="21"/>
  <c r="F6" i="21"/>
  <c r="E6" i="21"/>
  <c r="C6" i="21"/>
  <c r="H5" i="21"/>
  <c r="F5" i="21"/>
  <c r="E5" i="21"/>
  <c r="C5" i="21"/>
  <c r="E4" i="21"/>
  <c r="S4" i="21" s="1"/>
  <c r="C4" i="21"/>
  <c r="Q4" i="21" s="1"/>
  <c r="S3" i="21"/>
  <c r="Q3" i="21"/>
  <c r="O3" i="21"/>
  <c r="L2" i="21"/>
  <c r="I2" i="21"/>
  <c r="F2" i="21"/>
  <c r="C2" i="21"/>
  <c r="K6" i="20"/>
  <c r="I6" i="20"/>
  <c r="H6" i="20"/>
  <c r="F6" i="20"/>
  <c r="E6" i="20"/>
  <c r="C6" i="20"/>
  <c r="H5" i="20"/>
  <c r="F5" i="20"/>
  <c r="E5" i="20"/>
  <c r="C5" i="20"/>
  <c r="E4" i="20"/>
  <c r="S4" i="20" s="1"/>
  <c r="C4" i="20"/>
  <c r="Q4" i="20" s="1"/>
  <c r="S3" i="20"/>
  <c r="Q3" i="20"/>
  <c r="O3" i="20"/>
  <c r="L2" i="20"/>
  <c r="I2" i="20"/>
  <c r="F2" i="20"/>
  <c r="C2" i="20"/>
  <c r="N7" i="9"/>
  <c r="L7" i="9"/>
  <c r="K7" i="9"/>
  <c r="I7" i="9"/>
  <c r="H7" i="9"/>
  <c r="F7" i="9"/>
  <c r="E7" i="9"/>
  <c r="C7" i="9"/>
  <c r="K6" i="9"/>
  <c r="I6" i="9"/>
  <c r="H6" i="9"/>
  <c r="F6" i="9"/>
  <c r="E6" i="9"/>
  <c r="C6" i="9"/>
  <c r="H5" i="9"/>
  <c r="V5" i="9" s="1"/>
  <c r="F5" i="9"/>
  <c r="E5" i="9"/>
  <c r="C5" i="9"/>
  <c r="E4" i="9"/>
  <c r="V4" i="9" s="1"/>
  <c r="C4" i="9"/>
  <c r="T4" i="9" s="1"/>
  <c r="V3" i="9"/>
  <c r="T3" i="9"/>
  <c r="R3" i="9"/>
  <c r="O2" i="9"/>
  <c r="L2" i="9"/>
  <c r="I2" i="9"/>
  <c r="F2" i="9"/>
  <c r="C2" i="9"/>
  <c r="V5" i="37" l="1"/>
  <c r="V7" i="37"/>
  <c r="W3" i="38"/>
  <c r="V7" i="38"/>
  <c r="W5" i="38"/>
  <c r="R6" i="38"/>
  <c r="T6" i="38"/>
  <c r="V6" i="38"/>
  <c r="T7" i="38"/>
  <c r="W7" i="38" s="1"/>
  <c r="T6" i="30"/>
  <c r="Q5" i="35"/>
  <c r="W7" i="37"/>
  <c r="S5" i="32"/>
  <c r="V5" i="30"/>
  <c r="S6" i="32"/>
  <c r="R7" i="38"/>
  <c r="R4" i="38"/>
  <c r="R5" i="38"/>
  <c r="S6" i="25"/>
  <c r="T3" i="24"/>
  <c r="S5" i="27"/>
  <c r="S6" i="26"/>
  <c r="Q6" i="26"/>
  <c r="T6" i="26" s="1"/>
  <c r="S5" i="22"/>
  <c r="S5" i="23"/>
  <c r="S5" i="21"/>
  <c r="O5" i="21"/>
  <c r="T3" i="21"/>
  <c r="Q5" i="20"/>
  <c r="Q5" i="22"/>
  <c r="T5" i="22" s="1"/>
  <c r="S6" i="22"/>
  <c r="Q6" i="22"/>
  <c r="O6" i="22"/>
  <c r="T3" i="22"/>
  <c r="T4" i="22"/>
  <c r="Q5" i="23"/>
  <c r="S6" i="23"/>
  <c r="Q6" i="23"/>
  <c r="O6" i="23"/>
  <c r="T5" i="23"/>
  <c r="T3" i="23"/>
  <c r="T4" i="23"/>
  <c r="S6" i="21"/>
  <c r="Q6" i="21"/>
  <c r="Q5" i="21"/>
  <c r="T4" i="21"/>
  <c r="Q6" i="20"/>
  <c r="S5" i="20"/>
  <c r="S6" i="20"/>
  <c r="O4" i="20"/>
  <c r="T3" i="20"/>
  <c r="T4" i="20"/>
  <c r="T5" i="28"/>
  <c r="W5" i="28" s="1"/>
  <c r="R6" i="28"/>
  <c r="V6" i="28"/>
  <c r="T6" i="28"/>
  <c r="W3" i="28"/>
  <c r="V7" i="28"/>
  <c r="R7" i="28"/>
  <c r="W4" i="29"/>
  <c r="W3" i="29"/>
  <c r="V5" i="29"/>
  <c r="T5" i="29"/>
  <c r="V6" i="29"/>
  <c r="T6" i="29"/>
  <c r="R6" i="29"/>
  <c r="V7" i="29"/>
  <c r="T7" i="29"/>
  <c r="T5" i="30"/>
  <c r="W5" i="30" s="1"/>
  <c r="V6" i="30"/>
  <c r="R6" i="30"/>
  <c r="R7" i="30"/>
  <c r="W3" i="30"/>
  <c r="W4" i="30"/>
  <c r="W4" i="31"/>
  <c r="W3" i="31"/>
  <c r="R6" i="31"/>
  <c r="W5" i="31"/>
  <c r="T6" i="31"/>
  <c r="W6" i="31" s="1"/>
  <c r="V7" i="31"/>
  <c r="R7" i="31"/>
  <c r="T4" i="32"/>
  <c r="T5" i="32"/>
  <c r="T3" i="32"/>
  <c r="O6" i="32"/>
  <c r="Q6" i="32"/>
  <c r="T6" i="32" s="1"/>
  <c r="W3" i="37"/>
  <c r="T5" i="37"/>
  <c r="W5" i="37" s="1"/>
  <c r="V6" i="37"/>
  <c r="W6" i="37" s="1"/>
  <c r="R6" i="37"/>
  <c r="W4" i="37"/>
  <c r="T5" i="35"/>
  <c r="T3" i="35"/>
  <c r="S6" i="35"/>
  <c r="O6" i="35"/>
  <c r="T4" i="35"/>
  <c r="Q6" i="35"/>
  <c r="R4" i="37"/>
  <c r="R5" i="37"/>
  <c r="R7" i="37"/>
  <c r="O4" i="35"/>
  <c r="O5" i="35"/>
  <c r="W3" i="9"/>
  <c r="T7" i="9"/>
  <c r="V7" i="9"/>
  <c r="W7" i="9" s="1"/>
  <c r="T6" i="9"/>
  <c r="V6" i="9"/>
  <c r="W4" i="28"/>
  <c r="O4" i="32"/>
  <c r="O5" i="32"/>
  <c r="T7" i="31"/>
  <c r="R4" i="31"/>
  <c r="R5" i="31"/>
  <c r="W6" i="30"/>
  <c r="T7" i="30"/>
  <c r="W7" i="30" s="1"/>
  <c r="R4" i="30"/>
  <c r="R5" i="30"/>
  <c r="R7" i="29"/>
  <c r="R4" i="29"/>
  <c r="R5" i="29"/>
  <c r="T7" i="28"/>
  <c r="R4" i="28"/>
  <c r="R5" i="28"/>
  <c r="Q6" i="24"/>
  <c r="Q5" i="24"/>
  <c r="T5" i="24" s="1"/>
  <c r="S6" i="24"/>
  <c r="O6" i="24"/>
  <c r="T4" i="24"/>
  <c r="O6" i="25"/>
  <c r="T5" i="25"/>
  <c r="Q5" i="26"/>
  <c r="T5" i="26" s="1"/>
  <c r="O6" i="26"/>
  <c r="T4" i="26"/>
  <c r="S6" i="27"/>
  <c r="Q6" i="27"/>
  <c r="O6" i="27"/>
  <c r="T5" i="27"/>
  <c r="T4" i="27"/>
  <c r="T4" i="25"/>
  <c r="T3" i="25"/>
  <c r="Q6" i="25"/>
  <c r="T6" i="25" s="1"/>
  <c r="O4" i="27"/>
  <c r="O5" i="27"/>
  <c r="O4" i="26"/>
  <c r="O5" i="26"/>
  <c r="O4" i="25"/>
  <c r="O5" i="25"/>
  <c r="O4" i="24"/>
  <c r="O5" i="24"/>
  <c r="T6" i="23"/>
  <c r="O4" i="23"/>
  <c r="O5" i="23"/>
  <c r="O4" i="22"/>
  <c r="O5" i="22"/>
  <c r="O6" i="21"/>
  <c r="O4" i="21"/>
  <c r="O6" i="20"/>
  <c r="O5" i="20"/>
  <c r="R5" i="9"/>
  <c r="T5" i="9"/>
  <c r="W5" i="9" s="1"/>
  <c r="W4" i="9"/>
  <c r="R6" i="9"/>
  <c r="R7" i="9"/>
  <c r="R4" i="9"/>
  <c r="W6" i="38" l="1"/>
  <c r="T6" i="35"/>
  <c r="W7" i="31"/>
  <c r="W7" i="29"/>
  <c r="W5" i="29"/>
  <c r="W7" i="28"/>
  <c r="W6" i="28"/>
  <c r="T5" i="21"/>
  <c r="T5" i="20"/>
  <c r="T6" i="24"/>
  <c r="T6" i="22"/>
  <c r="T6" i="21"/>
  <c r="T6" i="20"/>
  <c r="W6" i="29"/>
  <c r="W6" i="9"/>
  <c r="T6" i="27"/>
  <c r="K6" i="18" l="1"/>
  <c r="I6" i="18"/>
  <c r="H6" i="18"/>
  <c r="F6" i="18"/>
  <c r="E6" i="18"/>
  <c r="C6" i="18"/>
  <c r="H5" i="18"/>
  <c r="S5" i="18" s="1"/>
  <c r="F5" i="18"/>
  <c r="E5" i="18"/>
  <c r="C5" i="18"/>
  <c r="E4" i="18"/>
  <c r="S4" i="18" s="1"/>
  <c r="C4" i="18"/>
  <c r="Q4" i="18" s="1"/>
  <c r="S3" i="18"/>
  <c r="Q3" i="18"/>
  <c r="O3" i="18"/>
  <c r="L2" i="18"/>
  <c r="I2" i="18"/>
  <c r="F2" i="18"/>
  <c r="C2" i="18"/>
  <c r="C5" i="17"/>
  <c r="Q5" i="17" s="1"/>
  <c r="K6" i="17"/>
  <c r="S6" i="17" s="1"/>
  <c r="I6" i="17"/>
  <c r="H6" i="17"/>
  <c r="F6" i="17"/>
  <c r="E6" i="17"/>
  <c r="C6" i="17"/>
  <c r="Q6" i="17" s="1"/>
  <c r="O5" i="17"/>
  <c r="H5" i="17"/>
  <c r="F5" i="17"/>
  <c r="E5" i="17"/>
  <c r="S5" i="17" s="1"/>
  <c r="E4" i="17"/>
  <c r="S4" i="17" s="1"/>
  <c r="C4" i="17"/>
  <c r="Q4" i="17" s="1"/>
  <c r="S3" i="17"/>
  <c r="Q3" i="17"/>
  <c r="O3" i="17"/>
  <c r="L2" i="17"/>
  <c r="I2" i="17"/>
  <c r="F2" i="17"/>
  <c r="C2" i="17"/>
  <c r="K6" i="16"/>
  <c r="I6" i="16"/>
  <c r="H6" i="16"/>
  <c r="F6" i="16"/>
  <c r="E6" i="16"/>
  <c r="C6" i="16"/>
  <c r="H5" i="16"/>
  <c r="F5" i="16"/>
  <c r="E5" i="16"/>
  <c r="C5" i="16"/>
  <c r="E4" i="16"/>
  <c r="S4" i="16" s="1"/>
  <c r="C4" i="16"/>
  <c r="Q4" i="16" s="1"/>
  <c r="S3" i="16"/>
  <c r="Q3" i="16"/>
  <c r="O3" i="16"/>
  <c r="L2" i="16"/>
  <c r="I2" i="16"/>
  <c r="F2" i="16"/>
  <c r="C2" i="16"/>
  <c r="K6" i="15"/>
  <c r="I6" i="15"/>
  <c r="H6" i="15"/>
  <c r="F6" i="15"/>
  <c r="E6" i="15"/>
  <c r="C6" i="15"/>
  <c r="H5" i="15"/>
  <c r="F5" i="15"/>
  <c r="E5" i="15"/>
  <c r="C5" i="15"/>
  <c r="Q5" i="15" s="1"/>
  <c r="E4" i="15"/>
  <c r="S4" i="15" s="1"/>
  <c r="C4" i="15"/>
  <c r="Q4" i="15" s="1"/>
  <c r="S3" i="15"/>
  <c r="Q3" i="15"/>
  <c r="O3" i="15"/>
  <c r="L2" i="15"/>
  <c r="I2" i="15"/>
  <c r="F2" i="15"/>
  <c r="C2" i="15"/>
  <c r="N7" i="14"/>
  <c r="L7" i="14"/>
  <c r="K7" i="14"/>
  <c r="I7" i="14"/>
  <c r="H7" i="14"/>
  <c r="F7" i="14"/>
  <c r="E7" i="14"/>
  <c r="R7" i="14" s="1"/>
  <c r="C7" i="14"/>
  <c r="K6" i="14"/>
  <c r="I6" i="14"/>
  <c r="H6" i="14"/>
  <c r="F6" i="14"/>
  <c r="E6" i="14"/>
  <c r="C6" i="14"/>
  <c r="H5" i="14"/>
  <c r="V5" i="14" s="1"/>
  <c r="F5" i="14"/>
  <c r="E5" i="14"/>
  <c r="C5" i="14"/>
  <c r="T5" i="14" s="1"/>
  <c r="V4" i="14"/>
  <c r="E4" i="14"/>
  <c r="C4" i="14"/>
  <c r="T4" i="14" s="1"/>
  <c r="V3" i="14"/>
  <c r="T3" i="14"/>
  <c r="W3" i="14" s="1"/>
  <c r="R3" i="14"/>
  <c r="O2" i="14"/>
  <c r="L2" i="14"/>
  <c r="I2" i="14"/>
  <c r="F2" i="14"/>
  <c r="C2" i="14"/>
  <c r="N7" i="13"/>
  <c r="L7" i="13"/>
  <c r="K7" i="13"/>
  <c r="I7" i="13"/>
  <c r="H7" i="13"/>
  <c r="F7" i="13"/>
  <c r="E7" i="13"/>
  <c r="C7" i="13"/>
  <c r="K6" i="13"/>
  <c r="I6" i="13"/>
  <c r="H6" i="13"/>
  <c r="V6" i="13" s="1"/>
  <c r="F6" i="13"/>
  <c r="E6" i="13"/>
  <c r="C6" i="13"/>
  <c r="H5" i="13"/>
  <c r="V5" i="13" s="1"/>
  <c r="F5" i="13"/>
  <c r="E5" i="13"/>
  <c r="C5" i="13"/>
  <c r="V4" i="13"/>
  <c r="E4" i="13"/>
  <c r="C4" i="13"/>
  <c r="T4" i="13" s="1"/>
  <c r="V3" i="13"/>
  <c r="T3" i="13"/>
  <c r="W3" i="13" s="1"/>
  <c r="R3" i="13"/>
  <c r="O2" i="13"/>
  <c r="L2" i="13"/>
  <c r="I2" i="13"/>
  <c r="F2" i="13"/>
  <c r="C2" i="13"/>
  <c r="N7" i="12"/>
  <c r="L7" i="12"/>
  <c r="K7" i="12"/>
  <c r="I7" i="12"/>
  <c r="H7" i="12"/>
  <c r="F7" i="12"/>
  <c r="E7" i="12"/>
  <c r="C7" i="12"/>
  <c r="T7" i="12" s="1"/>
  <c r="K6" i="12"/>
  <c r="I6" i="12"/>
  <c r="H6" i="12"/>
  <c r="F6" i="12"/>
  <c r="T6" i="12" s="1"/>
  <c r="E6" i="12"/>
  <c r="R6" i="12" s="1"/>
  <c r="C6" i="12"/>
  <c r="H5" i="12"/>
  <c r="V5" i="12" s="1"/>
  <c r="F5" i="12"/>
  <c r="E5" i="12"/>
  <c r="C5" i="12"/>
  <c r="V4" i="12"/>
  <c r="E4" i="12"/>
  <c r="C4" i="12"/>
  <c r="T4" i="12" s="1"/>
  <c r="V3" i="12"/>
  <c r="T3" i="12"/>
  <c r="W3" i="12" s="1"/>
  <c r="R3" i="12"/>
  <c r="O2" i="12"/>
  <c r="L2" i="12"/>
  <c r="I2" i="12"/>
  <c r="F2" i="12"/>
  <c r="C2" i="12"/>
  <c r="N7" i="11"/>
  <c r="L7" i="11"/>
  <c r="K7" i="11"/>
  <c r="I7" i="11"/>
  <c r="H7" i="11"/>
  <c r="V7" i="11" s="1"/>
  <c r="F7" i="11"/>
  <c r="E7" i="11"/>
  <c r="C7" i="11"/>
  <c r="K6" i="11"/>
  <c r="I6" i="11"/>
  <c r="H6" i="11"/>
  <c r="F6" i="11"/>
  <c r="E6" i="11"/>
  <c r="C6" i="11"/>
  <c r="H5" i="11"/>
  <c r="F5" i="11"/>
  <c r="E5" i="11"/>
  <c r="C5" i="11"/>
  <c r="T5" i="11" s="1"/>
  <c r="E4" i="11"/>
  <c r="V4" i="11" s="1"/>
  <c r="C4" i="11"/>
  <c r="T4" i="11" s="1"/>
  <c r="V3" i="11"/>
  <c r="T3" i="11"/>
  <c r="R3" i="11"/>
  <c r="O2" i="11"/>
  <c r="L2" i="11"/>
  <c r="I2" i="11"/>
  <c r="F2" i="11"/>
  <c r="C2" i="11"/>
  <c r="K6" i="10"/>
  <c r="I6" i="10"/>
  <c r="H6" i="10"/>
  <c r="F6" i="10"/>
  <c r="E6" i="10"/>
  <c r="C6" i="10"/>
  <c r="H5" i="10"/>
  <c r="F5" i="10"/>
  <c r="E5" i="10"/>
  <c r="S5" i="10" s="1"/>
  <c r="C5" i="10"/>
  <c r="E4" i="10"/>
  <c r="S4" i="10" s="1"/>
  <c r="C4" i="10"/>
  <c r="Q4" i="10" s="1"/>
  <c r="S3" i="10"/>
  <c r="Q3" i="10"/>
  <c r="O3" i="10"/>
  <c r="L2" i="10"/>
  <c r="I2" i="10"/>
  <c r="F2" i="10"/>
  <c r="C2" i="10"/>
  <c r="K6" i="8"/>
  <c r="I6" i="8"/>
  <c r="H6" i="8"/>
  <c r="F6" i="8"/>
  <c r="E6" i="8"/>
  <c r="C6" i="8"/>
  <c r="H5" i="8"/>
  <c r="F5" i="8"/>
  <c r="E5" i="8"/>
  <c r="C5" i="8"/>
  <c r="E4" i="8"/>
  <c r="C4" i="8"/>
  <c r="Q4" i="8" s="1"/>
  <c r="S3" i="8"/>
  <c r="Q3" i="8"/>
  <c r="O3" i="8"/>
  <c r="L2" i="8"/>
  <c r="I2" i="8"/>
  <c r="F2" i="8"/>
  <c r="C2" i="8"/>
  <c r="N7" i="6"/>
  <c r="L7" i="6"/>
  <c r="K7" i="6"/>
  <c r="I7" i="6"/>
  <c r="H7" i="6"/>
  <c r="F7" i="6"/>
  <c r="E7" i="6"/>
  <c r="C7" i="6"/>
  <c r="K6" i="6"/>
  <c r="I6" i="6"/>
  <c r="H6" i="6"/>
  <c r="V6" i="6" s="1"/>
  <c r="F6" i="6"/>
  <c r="E6" i="6"/>
  <c r="C6" i="6"/>
  <c r="H5" i="6"/>
  <c r="F5" i="6"/>
  <c r="E5" i="6"/>
  <c r="V5" i="6" s="1"/>
  <c r="C5" i="6"/>
  <c r="V4" i="6"/>
  <c r="E4" i="6"/>
  <c r="C4" i="6"/>
  <c r="T4" i="6" s="1"/>
  <c r="V3" i="6"/>
  <c r="T3" i="6"/>
  <c r="R3" i="6"/>
  <c r="O2" i="6"/>
  <c r="L2" i="6"/>
  <c r="I2" i="6"/>
  <c r="F2" i="6"/>
  <c r="C2" i="6"/>
  <c r="N7" i="5"/>
  <c r="L7" i="5"/>
  <c r="K7" i="5"/>
  <c r="I7" i="5"/>
  <c r="H7" i="5"/>
  <c r="F7" i="5"/>
  <c r="E7" i="5"/>
  <c r="C7" i="5"/>
  <c r="K6" i="5"/>
  <c r="I6" i="5"/>
  <c r="H6" i="5"/>
  <c r="F6" i="5"/>
  <c r="E6" i="5"/>
  <c r="C6" i="5"/>
  <c r="H5" i="5"/>
  <c r="V5" i="5" s="1"/>
  <c r="F5" i="5"/>
  <c r="E5" i="5"/>
  <c r="C5" i="5"/>
  <c r="T5" i="5" s="1"/>
  <c r="E4" i="5"/>
  <c r="V4" i="5" s="1"/>
  <c r="C4" i="5"/>
  <c r="T4" i="5" s="1"/>
  <c r="V3" i="5"/>
  <c r="T3" i="5"/>
  <c r="R3" i="5"/>
  <c r="O2" i="5"/>
  <c r="L2" i="5"/>
  <c r="I2" i="5"/>
  <c r="F2" i="5"/>
  <c r="C2" i="5"/>
  <c r="K6" i="4"/>
  <c r="I6" i="4"/>
  <c r="H6" i="4"/>
  <c r="F6" i="4"/>
  <c r="E6" i="4"/>
  <c r="C6" i="4"/>
  <c r="H5" i="4"/>
  <c r="F5" i="4"/>
  <c r="E5" i="4"/>
  <c r="C5" i="4"/>
  <c r="E4" i="4"/>
  <c r="S4" i="4" s="1"/>
  <c r="C4" i="4"/>
  <c r="Q4" i="4" s="1"/>
  <c r="S3" i="4"/>
  <c r="Q3" i="4"/>
  <c r="O3" i="4"/>
  <c r="L2" i="4"/>
  <c r="I2" i="4"/>
  <c r="F2" i="4"/>
  <c r="C2" i="4"/>
  <c r="K6" i="3"/>
  <c r="I6" i="3"/>
  <c r="H6" i="3"/>
  <c r="F6" i="3"/>
  <c r="E6" i="3"/>
  <c r="C6" i="3"/>
  <c r="H5" i="3"/>
  <c r="F5" i="3"/>
  <c r="E5" i="3"/>
  <c r="S5" i="3" s="1"/>
  <c r="C5" i="3"/>
  <c r="Q5" i="3" s="1"/>
  <c r="E4" i="3"/>
  <c r="S4" i="3" s="1"/>
  <c r="C4" i="3"/>
  <c r="Q4" i="3" s="1"/>
  <c r="S3" i="3"/>
  <c r="Q3" i="3"/>
  <c r="O3" i="3"/>
  <c r="L2" i="3"/>
  <c r="I2" i="3"/>
  <c r="F2" i="3"/>
  <c r="C2" i="3"/>
  <c r="K6" i="2"/>
  <c r="I6" i="2"/>
  <c r="H6" i="2"/>
  <c r="F6" i="2"/>
  <c r="E6" i="2"/>
  <c r="C6" i="2"/>
  <c r="H5" i="2"/>
  <c r="F5" i="2"/>
  <c r="E5" i="2"/>
  <c r="C5" i="2"/>
  <c r="E4" i="2"/>
  <c r="S4" i="2" s="1"/>
  <c r="C4" i="2"/>
  <c r="Q4" i="2" s="1"/>
  <c r="S3" i="2"/>
  <c r="Q3" i="2"/>
  <c r="O3" i="2"/>
  <c r="L2" i="2"/>
  <c r="I2" i="2"/>
  <c r="F2" i="2"/>
  <c r="C2" i="2"/>
  <c r="C2" i="1"/>
  <c r="F2" i="1"/>
  <c r="I2" i="1"/>
  <c r="L2" i="1"/>
  <c r="O3" i="1"/>
  <c r="Q3" i="1"/>
  <c r="S3" i="1"/>
  <c r="C4" i="1"/>
  <c r="Q4" i="1" s="1"/>
  <c r="E4" i="1"/>
  <c r="S4" i="1" s="1"/>
  <c r="C5" i="1"/>
  <c r="E5" i="1"/>
  <c r="S5" i="1" s="1"/>
  <c r="F5" i="1"/>
  <c r="H5" i="1"/>
  <c r="C6" i="1"/>
  <c r="E6" i="1"/>
  <c r="F6" i="1"/>
  <c r="H6" i="1"/>
  <c r="I6" i="1"/>
  <c r="K6" i="1"/>
  <c r="S6" i="16" l="1"/>
  <c r="S5" i="16"/>
  <c r="T3" i="16"/>
  <c r="O4" i="8"/>
  <c r="Q5" i="10"/>
  <c r="Q6" i="10"/>
  <c r="S6" i="10"/>
  <c r="O6" i="4"/>
  <c r="T6" i="6"/>
  <c r="T5" i="6"/>
  <c r="W5" i="6" s="1"/>
  <c r="R7" i="6"/>
  <c r="V7" i="6"/>
  <c r="W3" i="5"/>
  <c r="V6" i="5"/>
  <c r="V7" i="14"/>
  <c r="W7" i="14" s="1"/>
  <c r="T6" i="14"/>
  <c r="V6" i="14"/>
  <c r="W6" i="14" s="1"/>
  <c r="T6" i="13"/>
  <c r="W6" i="13" s="1"/>
  <c r="R5" i="13"/>
  <c r="R6" i="13"/>
  <c r="T5" i="12"/>
  <c r="V6" i="12"/>
  <c r="T6" i="11"/>
  <c r="Q6" i="18"/>
  <c r="S6" i="18"/>
  <c r="T6" i="18" s="1"/>
  <c r="O4" i="17"/>
  <c r="T4" i="17"/>
  <c r="W4" i="14"/>
  <c r="T7" i="14"/>
  <c r="W5" i="14"/>
  <c r="R6" i="14"/>
  <c r="V7" i="13"/>
  <c r="T5" i="13"/>
  <c r="T7" i="13"/>
  <c r="W5" i="13"/>
  <c r="W4" i="13"/>
  <c r="V7" i="12"/>
  <c r="W7" i="12" s="1"/>
  <c r="W5" i="12"/>
  <c r="W4" i="12"/>
  <c r="V5" i="11"/>
  <c r="W3" i="11"/>
  <c r="W4" i="11"/>
  <c r="V6" i="11"/>
  <c r="W6" i="11" s="1"/>
  <c r="T7" i="11"/>
  <c r="W7" i="11" s="1"/>
  <c r="T4" i="10"/>
  <c r="T3" i="10"/>
  <c r="Q6" i="4"/>
  <c r="T6" i="4" s="1"/>
  <c r="S6" i="4"/>
  <c r="T4" i="4"/>
  <c r="T3" i="4"/>
  <c r="S5" i="4"/>
  <c r="Q5" i="4"/>
  <c r="Q6" i="3"/>
  <c r="T5" i="3"/>
  <c r="T4" i="3"/>
  <c r="O6" i="3"/>
  <c r="T3" i="3"/>
  <c r="S6" i="3"/>
  <c r="S6" i="2"/>
  <c r="T6" i="2" s="1"/>
  <c r="T4" i="2"/>
  <c r="Q6" i="2"/>
  <c r="S5" i="2"/>
  <c r="Q5" i="2"/>
  <c r="T3" i="2"/>
  <c r="O6" i="2"/>
  <c r="T3" i="1"/>
  <c r="S6" i="1"/>
  <c r="Q5" i="1"/>
  <c r="T5" i="1" s="1"/>
  <c r="O5" i="1"/>
  <c r="T4" i="1"/>
  <c r="Q6" i="1"/>
  <c r="O6" i="1"/>
  <c r="S4" i="8"/>
  <c r="T4" i="8" s="1"/>
  <c r="Q6" i="8"/>
  <c r="S6" i="8"/>
  <c r="T6" i="8" s="1"/>
  <c r="O5" i="8"/>
  <c r="S5" i="8"/>
  <c r="T3" i="8"/>
  <c r="W3" i="6"/>
  <c r="W4" i="6"/>
  <c r="T7" i="6"/>
  <c r="R6" i="6"/>
  <c r="W6" i="6"/>
  <c r="W5" i="5"/>
  <c r="R7" i="5"/>
  <c r="V7" i="5"/>
  <c r="T7" i="5"/>
  <c r="T6" i="5"/>
  <c r="W6" i="5" s="1"/>
  <c r="W4" i="5"/>
  <c r="T3" i="18"/>
  <c r="Q5" i="18"/>
  <c r="T5" i="18" s="1"/>
  <c r="T4" i="18"/>
  <c r="O6" i="18"/>
  <c r="T3" i="17"/>
  <c r="T5" i="17"/>
  <c r="O6" i="17"/>
  <c r="T6" i="17"/>
  <c r="Q6" i="16"/>
  <c r="T6" i="16" s="1"/>
  <c r="Q5" i="16"/>
  <c r="T5" i="16" s="1"/>
  <c r="T4" i="16"/>
  <c r="O6" i="16"/>
  <c r="S5" i="15"/>
  <c r="T5" i="15" s="1"/>
  <c r="Q6" i="15"/>
  <c r="T3" i="15"/>
  <c r="S6" i="15"/>
  <c r="T4" i="15"/>
  <c r="O4" i="18"/>
  <c r="O5" i="18"/>
  <c r="O4" i="16"/>
  <c r="O5" i="16"/>
  <c r="O6" i="15"/>
  <c r="O4" i="15"/>
  <c r="O5" i="15"/>
  <c r="R4" i="14"/>
  <c r="R5" i="14"/>
  <c r="R7" i="13"/>
  <c r="R4" i="13"/>
  <c r="W6" i="12"/>
  <c r="R7" i="12"/>
  <c r="R4" i="12"/>
  <c r="R5" i="12"/>
  <c r="W5" i="11"/>
  <c r="R6" i="11"/>
  <c r="R7" i="11"/>
  <c r="R4" i="11"/>
  <c r="R5" i="11"/>
  <c r="T5" i="10"/>
  <c r="T6" i="10"/>
  <c r="O6" i="10"/>
  <c r="O4" i="10"/>
  <c r="O5" i="10"/>
  <c r="Q5" i="8"/>
  <c r="O6" i="8"/>
  <c r="W7" i="6"/>
  <c r="R4" i="6"/>
  <c r="R5" i="6"/>
  <c r="R6" i="5"/>
  <c r="R4" i="5"/>
  <c r="R5" i="5"/>
  <c r="O4" i="4"/>
  <c r="O5" i="4"/>
  <c r="T6" i="3"/>
  <c r="O4" i="3"/>
  <c r="O5" i="3"/>
  <c r="O4" i="2"/>
  <c r="O5" i="2"/>
  <c r="O4" i="1"/>
  <c r="T5" i="4" l="1"/>
  <c r="T5" i="8"/>
  <c r="W7" i="5"/>
  <c r="W7" i="13"/>
  <c r="T5" i="2"/>
  <c r="T6" i="1"/>
  <c r="T6" i="15"/>
</calcChain>
</file>

<file path=xl/sharedStrings.xml><?xml version="1.0" encoding="utf-8"?>
<sst xmlns="http://schemas.openxmlformats.org/spreadsheetml/2006/main" count="1326" uniqueCount="142">
  <si>
    <t>:</t>
  </si>
  <si>
    <t>4.</t>
  </si>
  <si>
    <t>3.</t>
  </si>
  <si>
    <t>2.</t>
  </si>
  <si>
    <t>1.</t>
  </si>
  <si>
    <t>MÍČE</t>
  </si>
  <si>
    <t>POŘADÍ</t>
  </si>
  <si>
    <t>BODY</t>
  </si>
  <si>
    <t>A</t>
  </si>
  <si>
    <t>RAŠKOVICE A</t>
  </si>
  <si>
    <t>8.ZŠ A</t>
  </si>
  <si>
    <t>PALKOVICE A</t>
  </si>
  <si>
    <t>OSTRAVICE B</t>
  </si>
  <si>
    <t>B</t>
  </si>
  <si>
    <t>RAŠKOVICE C</t>
  </si>
  <si>
    <t>8.ZŠ B</t>
  </si>
  <si>
    <t>PALKOVICE B</t>
  </si>
  <si>
    <t>ZLATOHRAD A</t>
  </si>
  <si>
    <t>C</t>
  </si>
  <si>
    <t>RAŠKOVICE D</t>
  </si>
  <si>
    <t>8.ZŠ C</t>
  </si>
  <si>
    <t>PALKOVICE C</t>
  </si>
  <si>
    <t>OSTRAVICE A</t>
  </si>
  <si>
    <t>D</t>
  </si>
  <si>
    <t>BESKYĎÁČEK A</t>
  </si>
  <si>
    <t>BESKYĎÁČEK B</t>
  </si>
  <si>
    <t>JANOVICE A</t>
  </si>
  <si>
    <t>TGM A</t>
  </si>
  <si>
    <t>5.</t>
  </si>
  <si>
    <t>STŘÍTĚŽ A</t>
  </si>
  <si>
    <t>4.ZŠ A</t>
  </si>
  <si>
    <t>5.ZŠ A</t>
  </si>
  <si>
    <t>STŘÍTĚŽ C</t>
  </si>
  <si>
    <t>METYLOVICE</t>
  </si>
  <si>
    <t>5.ZŠ B</t>
  </si>
  <si>
    <t xml:space="preserve">JANOVICE </t>
  </si>
  <si>
    <t>SMS C</t>
  </si>
  <si>
    <t>PRŽNO A</t>
  </si>
  <si>
    <t>STŘÍTĚŽ B</t>
  </si>
  <si>
    <t>6.ZŠ A</t>
  </si>
  <si>
    <t>SMS B</t>
  </si>
  <si>
    <t>RAŠKOVICE B</t>
  </si>
  <si>
    <t xml:space="preserve">PASKOV </t>
  </si>
  <si>
    <t xml:space="preserve">7.ZŠ </t>
  </si>
  <si>
    <t>PALKOVICE D</t>
  </si>
  <si>
    <t>METYLOVICE B</t>
  </si>
  <si>
    <t>RED VOLLEY A</t>
  </si>
  <si>
    <t>E</t>
  </si>
  <si>
    <t>METYLOVICE C</t>
  </si>
  <si>
    <t>8.ZŠ</t>
  </si>
  <si>
    <t>BAŠKA</t>
  </si>
  <si>
    <t>STRITEŽ A</t>
  </si>
  <si>
    <t xml:space="preserve">PALKOVICE </t>
  </si>
  <si>
    <t>RED VOLLEY B</t>
  </si>
  <si>
    <t>1.-5.</t>
  </si>
  <si>
    <t xml:space="preserve">ZLATOHRAD </t>
  </si>
  <si>
    <t>SMS A</t>
  </si>
  <si>
    <t>1.-4.</t>
  </si>
  <si>
    <t>5.-8.</t>
  </si>
  <si>
    <t>9.-12.</t>
  </si>
  <si>
    <t>13.-16.</t>
  </si>
  <si>
    <t>ZALTOHRAD A</t>
  </si>
  <si>
    <t>OSTRAVICE</t>
  </si>
  <si>
    <t>PALKOVICE</t>
  </si>
  <si>
    <t>STŘÍTEŽ A</t>
  </si>
  <si>
    <t>STŘÍTEŽ B</t>
  </si>
  <si>
    <t>RAŠKOVICE</t>
  </si>
  <si>
    <t xml:space="preserve">METYLOVICE C </t>
  </si>
  <si>
    <t>STŘÍTEŽ C</t>
  </si>
  <si>
    <t>METYLOVICE A</t>
  </si>
  <si>
    <t>PASKOV</t>
  </si>
  <si>
    <t>6.ZŠ B</t>
  </si>
  <si>
    <t>7. ZŠ</t>
  </si>
  <si>
    <t>5. ZŠ B</t>
  </si>
  <si>
    <t>8. ZŠ</t>
  </si>
  <si>
    <t>16.-20.</t>
  </si>
  <si>
    <t>6. ZŠ A</t>
  </si>
  <si>
    <t>6.-10.</t>
  </si>
  <si>
    <t>11.-15.</t>
  </si>
  <si>
    <t>21.-24.</t>
  </si>
  <si>
    <t>MÍSTO:</t>
  </si>
  <si>
    <t>DATUM:</t>
  </si>
  <si>
    <t>POČET DĚTÍ:</t>
  </si>
  <si>
    <t>POČET KLUBŮ:</t>
  </si>
  <si>
    <t>ŠKOLY BESKYĎÁČKU RED:</t>
  </si>
  <si>
    <t>POČET DRUŽSTEV:</t>
  </si>
  <si>
    <t>BARVA</t>
  </si>
  <si>
    <t>TÝMŮ</t>
  </si>
  <si>
    <t>ŽLUTÁ</t>
  </si>
  <si>
    <t xml:space="preserve">ORANŽOVÁ </t>
  </si>
  <si>
    <t>ORANŽOVO</t>
  </si>
  <si>
    <t>ČERVENÁ</t>
  </si>
  <si>
    <t xml:space="preserve">ČERVENÁ </t>
  </si>
  <si>
    <t>ZELENÁ</t>
  </si>
  <si>
    <t>CELKEM TÝMŮ</t>
  </si>
  <si>
    <t>ORGANIZÁTOR TURNAJE:</t>
  </si>
  <si>
    <t>ORGANIZAČNÍ ŠTÁB:</t>
  </si>
  <si>
    <t>VEDOUCÍ ŽLUTÁ:</t>
  </si>
  <si>
    <t>VEDOUCÍ ORANŽOVÁ:</t>
  </si>
  <si>
    <t>VEDOUCÍ ORANŽOVOČERVENÁ:</t>
  </si>
  <si>
    <t>VEDOUCÍ ČERVENÁ</t>
  </si>
  <si>
    <t>VEDOUCÍ ZELENÁ:</t>
  </si>
  <si>
    <t>ROZHODČÍ:</t>
  </si>
  <si>
    <t>CELKOVÝ POČET DRUŽSTEV</t>
  </si>
  <si>
    <t>POČET KURTŮ</t>
  </si>
  <si>
    <t>ZÁKLADNÍ SKUPINY</t>
  </si>
  <si>
    <t>ORANŽOVÁ</t>
  </si>
  <si>
    <t>ORANŽOVOČERVENÁ</t>
  </si>
  <si>
    <t>Hala Palkovice</t>
  </si>
  <si>
    <t>Neděle 21.1.2018</t>
  </si>
  <si>
    <t>ŠKOLY BESKYĎÁČKU GREEN:</t>
  </si>
  <si>
    <t>Green Volley Beskydy + Red Volley Frýdlant n/O</t>
  </si>
  <si>
    <t>Fatrdlová Veronika + Němcová Nikola</t>
  </si>
  <si>
    <t>Sára Silvestrová</t>
  </si>
  <si>
    <t>Vojtěch Pajdla</t>
  </si>
  <si>
    <t>Jan Raszka</t>
  </si>
  <si>
    <t>Jan Pajdla</t>
  </si>
  <si>
    <t>FINÁLOVÉ SKUPINY</t>
  </si>
  <si>
    <t>Eva Nováková</t>
  </si>
  <si>
    <t>Tomáš Tichánek</t>
  </si>
  <si>
    <t>Renáta Iceli</t>
  </si>
  <si>
    <t>Natálie Pěluchová</t>
  </si>
  <si>
    <t>Anita Prokopová</t>
  </si>
  <si>
    <t>Michaela Chovancová</t>
  </si>
  <si>
    <t>Natálie Kacířová</t>
  </si>
  <si>
    <t>Barbora Krčová</t>
  </si>
  <si>
    <t>Petr Michalák</t>
  </si>
  <si>
    <t>Dan Brzezina</t>
  </si>
  <si>
    <t>Katka Peřinová</t>
  </si>
  <si>
    <t>11.-14.</t>
  </si>
  <si>
    <t>15.-19.</t>
  </si>
  <si>
    <t>ZLATOHRAD B</t>
  </si>
  <si>
    <t>4+4+4+4</t>
  </si>
  <si>
    <t>5+5+4+5</t>
  </si>
  <si>
    <t>4+5+5+5+5</t>
  </si>
  <si>
    <t>4+4</t>
  </si>
  <si>
    <t>POČET HOLEK:</t>
  </si>
  <si>
    <t>POČET KLUKŮ:</t>
  </si>
  <si>
    <t>(4.ZŠ, 5. ZŠ, 6. ZŠ, 7. ZŠ, 8. ZŠ, PASKOV, KOZLOVICE, SEDLIŠTĚ, STARÉ MĚSTO, BAŠKA</t>
  </si>
  <si>
    <t>(TGM, Komenského, Janovice, Pržno, Ostravice)</t>
  </si>
  <si>
    <t>ZÁKLADNÍ INFORMACE: Okresní turnaj BMV, kolo 3, Palkovice</t>
  </si>
  <si>
    <t>(TJ Sokol Palkovice, VK Raškovice, SK Metylovice, TJ Sokol Střítež, Red Volley Frýdlant n/O)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</si>
</sst>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6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4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161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2" borderId="4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2" borderId="13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2" borderId="21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0" fillId="2" borderId="23" xfId="0" applyFill="1" applyBorder="1" applyAlignment="1">
      <alignment vertical="center"/>
    </xf>
    <xf numFmtId="0" fontId="1" fillId="0" borderId="24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23" xfId="0" applyFill="1" applyBorder="1" applyAlignment="1">
      <alignment vertical="center"/>
    </xf>
    <xf numFmtId="0" fontId="0" fillId="4" borderId="22" xfId="0" applyFill="1" applyBorder="1" applyAlignment="1">
      <alignment vertical="center"/>
    </xf>
    <xf numFmtId="0" fontId="0" fillId="4" borderId="21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0" fillId="4" borderId="13" xfId="0" applyFill="1" applyBorder="1" applyAlignment="1">
      <alignment vertical="center"/>
    </xf>
    <xf numFmtId="0" fontId="0" fillId="4" borderId="18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2" fillId="4" borderId="18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0" fillId="4" borderId="6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0" fillId="4" borderId="2" xfId="0" applyFill="1" applyBorder="1" applyAlignment="1">
      <alignment horizontal="center" vertical="center"/>
    </xf>
    <xf numFmtId="0" fontId="0" fillId="5" borderId="23" xfId="0" applyFill="1" applyBorder="1" applyAlignment="1">
      <alignment vertical="center"/>
    </xf>
    <xf numFmtId="0" fontId="0" fillId="5" borderId="22" xfId="0" applyFill="1" applyBorder="1" applyAlignment="1">
      <alignment vertical="center"/>
    </xf>
    <xf numFmtId="0" fontId="0" fillId="5" borderId="21" xfId="0" applyFill="1" applyBorder="1" applyAlignment="1">
      <alignment vertical="center"/>
    </xf>
    <xf numFmtId="0" fontId="0" fillId="5" borderId="15" xfId="0" applyFill="1" applyBorder="1" applyAlignment="1">
      <alignment vertical="center"/>
    </xf>
    <xf numFmtId="0" fontId="0" fillId="5" borderId="14" xfId="0" applyFill="1" applyBorder="1" applyAlignment="1">
      <alignment vertical="center"/>
    </xf>
    <xf numFmtId="0" fontId="0" fillId="5" borderId="13" xfId="0" applyFill="1" applyBorder="1" applyAlignment="1">
      <alignment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0" fontId="0" fillId="5" borderId="5" xfId="0" applyFill="1" applyBorder="1" applyAlignment="1">
      <alignment vertical="center"/>
    </xf>
    <xf numFmtId="0" fontId="0" fillId="5" borderId="4" xfId="0" applyFill="1" applyBorder="1" applyAlignment="1">
      <alignment vertical="center"/>
    </xf>
    <xf numFmtId="0" fontId="2" fillId="5" borderId="18" xfId="0" applyFont="1" applyFill="1" applyBorder="1" applyAlignment="1">
      <alignment horizontal="center" vertical="center"/>
    </xf>
    <xf numFmtId="0" fontId="0" fillId="5" borderId="18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6" borderId="22" xfId="0" applyFill="1" applyBorder="1" applyAlignment="1">
      <alignment vertical="center"/>
    </xf>
    <xf numFmtId="0" fontId="0" fillId="6" borderId="21" xfId="0" applyFill="1" applyBorder="1" applyAlignment="1">
      <alignment vertical="center"/>
    </xf>
    <xf numFmtId="0" fontId="0" fillId="6" borderId="23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0" fillId="6" borderId="14" xfId="0" applyFill="1" applyBorder="1" applyAlignment="1">
      <alignment vertical="center"/>
    </xf>
    <xf numFmtId="0" fontId="0" fillId="6" borderId="13" xfId="0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0" fillId="6" borderId="4" xfId="0" applyFill="1" applyBorder="1" applyAlignment="1">
      <alignment vertical="center"/>
    </xf>
    <xf numFmtId="0" fontId="2" fillId="6" borderId="18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0" xfId="1" applyFont="1"/>
    <xf numFmtId="0" fontId="6" fillId="0" borderId="0" xfId="2" applyFont="1"/>
    <xf numFmtId="0" fontId="5" fillId="0" borderId="0" xfId="2"/>
    <xf numFmtId="0" fontId="4" fillId="0" borderId="0" xfId="1"/>
    <xf numFmtId="0" fontId="1" fillId="0" borderId="0" xfId="1" applyFont="1"/>
    <xf numFmtId="0" fontId="7" fillId="0" borderId="0" xfId="2" applyFont="1"/>
    <xf numFmtId="0" fontId="8" fillId="0" borderId="0" xfId="2" applyFont="1"/>
    <xf numFmtId="0" fontId="9" fillId="0" borderId="0" xfId="2" applyFont="1"/>
    <xf numFmtId="0" fontId="10" fillId="0" borderId="0" xfId="2" applyFont="1" applyAlignment="1">
      <alignment horizontal="center" vertical="center"/>
    </xf>
    <xf numFmtId="0" fontId="8" fillId="0" borderId="0" xfId="2" applyFont="1" applyAlignment="1">
      <alignment horizontal="left"/>
    </xf>
    <xf numFmtId="0" fontId="8" fillId="0" borderId="0" xfId="2" applyFont="1" applyAlignment="1">
      <alignment vertical="center" wrapText="1"/>
    </xf>
    <xf numFmtId="0" fontId="10" fillId="0" borderId="0" xfId="1" applyFont="1" applyAlignment="1">
      <alignment horizontal="center" vertical="center"/>
    </xf>
    <xf numFmtId="0" fontId="11" fillId="0" borderId="10" xfId="2" applyFont="1" applyBorder="1" applyAlignment="1">
      <alignment horizontal="center"/>
    </xf>
    <xf numFmtId="0" fontId="9" fillId="0" borderId="10" xfId="2" applyFont="1" applyBorder="1" applyAlignment="1">
      <alignment horizontal="center" vertical="center"/>
    </xf>
    <xf numFmtId="0" fontId="8" fillId="5" borderId="10" xfId="2" applyFont="1" applyFill="1" applyBorder="1" applyAlignment="1">
      <alignment horizontal="right"/>
    </xf>
    <xf numFmtId="0" fontId="8" fillId="4" borderId="10" xfId="2" applyFont="1" applyFill="1" applyBorder="1" applyAlignment="1">
      <alignment horizontal="left"/>
    </xf>
    <xf numFmtId="0" fontId="9" fillId="0" borderId="10" xfId="2" applyFont="1" applyFill="1" applyBorder="1" applyAlignment="1">
      <alignment horizontal="center" vertical="center"/>
    </xf>
    <xf numFmtId="0" fontId="12" fillId="7" borderId="10" xfId="2" applyFont="1" applyFill="1" applyBorder="1" applyAlignment="1">
      <alignment horizontal="center" vertical="center"/>
    </xf>
    <xf numFmtId="0" fontId="8" fillId="0" borderId="0" xfId="2" applyFont="1" applyBorder="1"/>
    <xf numFmtId="0" fontId="9" fillId="0" borderId="0" xfId="2" applyFont="1" applyBorder="1" applyAlignment="1">
      <alignment horizontal="left"/>
    </xf>
    <xf numFmtId="0" fontId="4" fillId="0" borderId="0" xfId="1" applyFont="1"/>
    <xf numFmtId="0" fontId="0" fillId="0" borderId="0" xfId="1" applyFont="1"/>
    <xf numFmtId="0" fontId="8" fillId="0" borderId="0" xfId="2" applyFont="1" applyFill="1"/>
    <xf numFmtId="0" fontId="4" fillId="0" borderId="0" xfId="0" applyFont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25" xfId="0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14" fillId="0" borderId="0" xfId="1" applyFont="1"/>
    <xf numFmtId="0" fontId="14" fillId="0" borderId="0" xfId="1" applyFont="1" applyAlignment="1">
      <alignment horizontal="left" vertical="center"/>
    </xf>
    <xf numFmtId="0" fontId="8" fillId="4" borderId="10" xfId="2" applyFont="1" applyFill="1" applyBorder="1" applyAlignment="1">
      <alignment horizontal="center"/>
    </xf>
    <xf numFmtId="0" fontId="4" fillId="5" borderId="10" xfId="2" applyFont="1" applyFill="1" applyBorder="1" applyAlignment="1">
      <alignment horizontal="center"/>
    </xf>
    <xf numFmtId="0" fontId="8" fillId="6" borderId="10" xfId="2" applyFont="1" applyFill="1" applyBorder="1" applyAlignment="1">
      <alignment horizontal="center" vertical="center"/>
    </xf>
    <xf numFmtId="0" fontId="10" fillId="7" borderId="10" xfId="2" applyFont="1" applyFill="1" applyBorder="1" applyAlignment="1">
      <alignment horizontal="center" vertical="center"/>
    </xf>
    <xf numFmtId="0" fontId="8" fillId="2" borderId="10" xfId="2" applyFont="1" applyFill="1" applyBorder="1" applyAlignment="1">
      <alignment horizontal="center"/>
    </xf>
    <xf numFmtId="0" fontId="8" fillId="0" borderId="0" xfId="2" applyFont="1" applyAlignment="1">
      <alignment horizontal="left" vertical="center" wrapText="1"/>
    </xf>
    <xf numFmtId="0" fontId="14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0" fontId="11" fillId="0" borderId="10" xfId="2" applyFont="1" applyBorder="1" applyAlignment="1">
      <alignment horizontal="center"/>
    </xf>
    <xf numFmtId="0" fontId="1" fillId="0" borderId="26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5" borderId="28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6" borderId="28" xfId="0" applyFont="1" applyFill="1" applyBorder="1" applyAlignment="1">
      <alignment horizontal="center" vertical="center"/>
    </xf>
    <xf numFmtId="0" fontId="3" fillId="6" borderId="29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0" fontId="6" fillId="0" borderId="0" xfId="2" applyFont="1" applyAlignment="1">
      <alignment horizontal="center"/>
    </xf>
  </cellXfs>
  <cellStyles count="3">
    <cellStyle name="Normální" xfId="0" builtinId="0"/>
    <cellStyle name="normální 2 2" xfId="2"/>
    <cellStyle name="Normální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190499</xdr:rowOff>
    </xdr:from>
    <xdr:to>
      <xdr:col>13</xdr:col>
      <xdr:colOff>323850</xdr:colOff>
      <xdr:row>29</xdr:row>
      <xdr:rowOff>6349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90499"/>
          <a:ext cx="8010525" cy="5340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J7" sqref="J7"/>
    </sheetView>
  </sheetViews>
  <sheetFormatPr defaultColWidth="29.7109375" defaultRowHeight="15" x14ac:dyDescent="0.25"/>
  <cols>
    <col min="1" max="1" width="29.7109375" style="112" customWidth="1"/>
    <col min="2" max="2" width="22.42578125" style="112" customWidth="1"/>
    <col min="3" max="3" width="15.140625" style="112" customWidth="1"/>
    <col min="4" max="255" width="9.140625" style="95" customWidth="1"/>
    <col min="256" max="16384" width="29.7109375" style="95"/>
  </cols>
  <sheetData>
    <row r="1" spans="1:17" ht="21" x14ac:dyDescent="0.35">
      <c r="A1" s="92" t="s">
        <v>140</v>
      </c>
      <c r="B1" s="93"/>
      <c r="C1" s="93"/>
      <c r="D1" s="94"/>
    </row>
    <row r="3" spans="1:17" ht="15.75" x14ac:dyDescent="0.25">
      <c r="A3" s="96" t="s">
        <v>80</v>
      </c>
      <c r="B3" s="97" t="s">
        <v>108</v>
      </c>
      <c r="C3" s="98"/>
      <c r="D3" s="99"/>
    </row>
    <row r="4" spans="1:17" ht="5.25" customHeight="1" x14ac:dyDescent="0.25">
      <c r="A4" s="96"/>
      <c r="B4" s="97"/>
      <c r="C4" s="98"/>
      <c r="D4" s="99"/>
    </row>
    <row r="5" spans="1:17" ht="15.75" x14ac:dyDescent="0.25">
      <c r="A5" s="96" t="s">
        <v>81</v>
      </c>
      <c r="B5" s="97" t="s">
        <v>109</v>
      </c>
      <c r="C5" s="98"/>
      <c r="D5" s="99"/>
    </row>
    <row r="6" spans="1:17" ht="5.25" customHeight="1" x14ac:dyDescent="0.25">
      <c r="A6" s="96"/>
      <c r="B6" s="98"/>
      <c r="C6" s="98"/>
      <c r="D6" s="99"/>
    </row>
    <row r="7" spans="1:17" ht="18.75" x14ac:dyDescent="0.25">
      <c r="A7" s="120" t="s">
        <v>82</v>
      </c>
      <c r="B7" s="100">
        <v>166</v>
      </c>
      <c r="C7" s="101"/>
      <c r="D7" s="99"/>
    </row>
    <row r="8" spans="1:17" ht="5.25" customHeight="1" x14ac:dyDescent="0.25">
      <c r="A8" s="120"/>
      <c r="B8" s="98"/>
      <c r="C8" s="98"/>
      <c r="D8" s="99"/>
    </row>
    <row r="9" spans="1:17" ht="22.5" customHeight="1" x14ac:dyDescent="0.3">
      <c r="A9" s="120" t="s">
        <v>136</v>
      </c>
      <c r="B9" s="159">
        <v>89</v>
      </c>
      <c r="C9" s="98"/>
      <c r="D9" s="99"/>
    </row>
    <row r="10" spans="1:17" ht="4.5" customHeight="1" x14ac:dyDescent="0.25">
      <c r="A10" s="120"/>
      <c r="B10" s="98"/>
      <c r="C10" s="98"/>
      <c r="D10" s="99"/>
    </row>
    <row r="11" spans="1:17" ht="20.25" customHeight="1" x14ac:dyDescent="0.35">
      <c r="A11" s="120" t="s">
        <v>137</v>
      </c>
      <c r="B11" s="160">
        <v>77</v>
      </c>
      <c r="C11" s="98"/>
      <c r="D11" s="99"/>
    </row>
    <row r="12" spans="1:17" ht="5.25" customHeight="1" x14ac:dyDescent="0.25">
      <c r="A12" s="120"/>
      <c r="B12" s="98"/>
      <c r="C12" s="98"/>
      <c r="D12" s="99"/>
    </row>
    <row r="13" spans="1:17" x14ac:dyDescent="0.25">
      <c r="A13" s="128" t="s">
        <v>83</v>
      </c>
      <c r="B13" s="129">
        <v>5</v>
      </c>
      <c r="C13" s="127" t="s">
        <v>141</v>
      </c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02"/>
      <c r="P13" s="102"/>
      <c r="Q13" s="102"/>
    </row>
    <row r="14" spans="1:17" x14ac:dyDescent="0.25">
      <c r="A14" s="128"/>
      <c r="B14" s="129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02"/>
      <c r="P14" s="102"/>
      <c r="Q14" s="102"/>
    </row>
    <row r="15" spans="1:17" ht="18.75" x14ac:dyDescent="0.25">
      <c r="A15" s="121" t="s">
        <v>84</v>
      </c>
      <c r="B15" s="103">
        <v>10</v>
      </c>
      <c r="C15" s="127" t="s">
        <v>138</v>
      </c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02"/>
      <c r="P15" s="102"/>
      <c r="Q15" s="102"/>
    </row>
    <row r="16" spans="1:17" ht="18.75" x14ac:dyDescent="0.25">
      <c r="A16" s="121" t="s">
        <v>110</v>
      </c>
      <c r="B16" s="103">
        <v>5</v>
      </c>
      <c r="C16" s="127" t="s">
        <v>139</v>
      </c>
      <c r="D16" s="127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02"/>
      <c r="P16" s="102"/>
      <c r="Q16" s="102"/>
    </row>
    <row r="17" spans="1:4" ht="6.75" customHeight="1" x14ac:dyDescent="0.25">
      <c r="A17" s="96"/>
      <c r="B17" s="98"/>
      <c r="C17" s="98"/>
      <c r="D17" s="99"/>
    </row>
    <row r="18" spans="1:4" ht="15.75" x14ac:dyDescent="0.25">
      <c r="A18" s="96" t="s">
        <v>85</v>
      </c>
      <c r="B18" s="130" t="s">
        <v>86</v>
      </c>
      <c r="C18" s="130"/>
      <c r="D18" s="104" t="s">
        <v>87</v>
      </c>
    </row>
    <row r="19" spans="1:4" x14ac:dyDescent="0.25">
      <c r="A19" s="96"/>
      <c r="B19" s="126" t="s">
        <v>88</v>
      </c>
      <c r="C19" s="126"/>
      <c r="D19" s="105">
        <v>16</v>
      </c>
    </row>
    <row r="20" spans="1:4" x14ac:dyDescent="0.25">
      <c r="A20" s="96"/>
      <c r="B20" s="122" t="s">
        <v>89</v>
      </c>
      <c r="C20" s="122"/>
      <c r="D20" s="105">
        <v>19</v>
      </c>
    </row>
    <row r="21" spans="1:4" x14ac:dyDescent="0.25">
      <c r="A21" s="96"/>
      <c r="B21" s="106" t="s">
        <v>90</v>
      </c>
      <c r="C21" s="107" t="s">
        <v>91</v>
      </c>
      <c r="D21" s="108">
        <v>24</v>
      </c>
    </row>
    <row r="22" spans="1:4" x14ac:dyDescent="0.25">
      <c r="A22" s="96"/>
      <c r="B22" s="123" t="s">
        <v>92</v>
      </c>
      <c r="C22" s="123"/>
      <c r="D22" s="105">
        <v>8</v>
      </c>
    </row>
    <row r="23" spans="1:4" ht="14.45" customHeight="1" x14ac:dyDescent="0.25">
      <c r="A23" s="96"/>
      <c r="B23" s="124" t="s">
        <v>93</v>
      </c>
      <c r="C23" s="124"/>
      <c r="D23" s="105">
        <v>8</v>
      </c>
    </row>
    <row r="24" spans="1:4" ht="18.75" x14ac:dyDescent="0.25">
      <c r="A24" s="96"/>
      <c r="B24" s="125" t="s">
        <v>94</v>
      </c>
      <c r="C24" s="125"/>
      <c r="D24" s="109">
        <f>SUM(D19:D23)</f>
        <v>75</v>
      </c>
    </row>
    <row r="25" spans="1:4" ht="15.75" x14ac:dyDescent="0.25">
      <c r="A25" s="96"/>
      <c r="B25" s="110"/>
      <c r="C25" s="110"/>
      <c r="D25" s="111"/>
    </row>
    <row r="26" spans="1:4" ht="15.75" x14ac:dyDescent="0.25">
      <c r="A26" s="96" t="s">
        <v>95</v>
      </c>
      <c r="B26" s="98" t="s">
        <v>111</v>
      </c>
      <c r="C26" s="98"/>
      <c r="D26" s="99"/>
    </row>
    <row r="27" spans="1:4" ht="9.75" customHeight="1" x14ac:dyDescent="0.25">
      <c r="A27" s="96"/>
      <c r="B27" s="98"/>
      <c r="C27" s="98"/>
      <c r="D27" s="99"/>
    </row>
    <row r="28" spans="1:4" ht="15.75" x14ac:dyDescent="0.25">
      <c r="A28" s="96" t="s">
        <v>96</v>
      </c>
      <c r="B28" s="98" t="s">
        <v>112</v>
      </c>
      <c r="C28" s="98"/>
      <c r="D28" s="99"/>
    </row>
    <row r="29" spans="1:4" ht="9" customHeight="1" x14ac:dyDescent="0.25">
      <c r="A29" s="96"/>
    </row>
    <row r="30" spans="1:4" x14ac:dyDescent="0.25">
      <c r="A30" s="96" t="s">
        <v>97</v>
      </c>
      <c r="B30" s="113" t="s">
        <v>113</v>
      </c>
    </row>
    <row r="31" spans="1:4" x14ac:dyDescent="0.25">
      <c r="A31" s="96" t="s">
        <v>98</v>
      </c>
      <c r="B31" s="113" t="s">
        <v>114</v>
      </c>
      <c r="C31" s="114"/>
    </row>
    <row r="32" spans="1:4" x14ac:dyDescent="0.25">
      <c r="A32" s="96" t="s">
        <v>99</v>
      </c>
      <c r="B32" s="114" t="s">
        <v>115</v>
      </c>
      <c r="C32" s="114"/>
    </row>
    <row r="33" spans="1:5" x14ac:dyDescent="0.25">
      <c r="A33" s="96" t="s">
        <v>100</v>
      </c>
      <c r="B33" s="114" t="s">
        <v>116</v>
      </c>
      <c r="C33" s="114"/>
    </row>
    <row r="34" spans="1:5" s="112" customFormat="1" x14ac:dyDescent="0.25">
      <c r="A34" s="96" t="s">
        <v>101</v>
      </c>
      <c r="B34" s="114" t="s">
        <v>116</v>
      </c>
    </row>
    <row r="36" spans="1:5" x14ac:dyDescent="0.25">
      <c r="A36" s="96" t="s">
        <v>102</v>
      </c>
      <c r="B36" s="113" t="s">
        <v>118</v>
      </c>
    </row>
    <row r="37" spans="1:5" x14ac:dyDescent="0.25">
      <c r="B37" s="113" t="s">
        <v>119</v>
      </c>
    </row>
    <row r="38" spans="1:5" x14ac:dyDescent="0.25">
      <c r="B38" s="113" t="s">
        <v>120</v>
      </c>
      <c r="E38" s="113"/>
    </row>
    <row r="39" spans="1:5" x14ac:dyDescent="0.25">
      <c r="B39" s="113" t="s">
        <v>121</v>
      </c>
    </row>
    <row r="40" spans="1:5" x14ac:dyDescent="0.25">
      <c r="B40" s="113" t="s">
        <v>122</v>
      </c>
    </row>
    <row r="41" spans="1:5" x14ac:dyDescent="0.25">
      <c r="B41" s="113" t="s">
        <v>123</v>
      </c>
    </row>
    <row r="42" spans="1:5" x14ac:dyDescent="0.25">
      <c r="B42" s="113" t="s">
        <v>124</v>
      </c>
    </row>
    <row r="43" spans="1:5" x14ac:dyDescent="0.25">
      <c r="B43" s="113" t="s">
        <v>125</v>
      </c>
    </row>
    <row r="44" spans="1:5" x14ac:dyDescent="0.25">
      <c r="B44" s="113" t="s">
        <v>126</v>
      </c>
    </row>
    <row r="45" spans="1:5" x14ac:dyDescent="0.25">
      <c r="B45" s="113" t="s">
        <v>127</v>
      </c>
    </row>
    <row r="46" spans="1:5" x14ac:dyDescent="0.25">
      <c r="B46" s="113" t="s">
        <v>128</v>
      </c>
    </row>
  </sheetData>
  <mergeCells count="11">
    <mergeCell ref="B18:C18"/>
    <mergeCell ref="C15:N15"/>
    <mergeCell ref="A13:A14"/>
    <mergeCell ref="B13:B14"/>
    <mergeCell ref="C13:N14"/>
    <mergeCell ref="C16:N16"/>
    <mergeCell ref="B20:C20"/>
    <mergeCell ref="B22:C22"/>
    <mergeCell ref="B23:C23"/>
    <mergeCell ref="B24:C24"/>
    <mergeCell ref="B19:C19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H10" sqref="H10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43" t="s">
        <v>18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5"/>
      <c r="B2" s="146"/>
      <c r="C2" s="135" t="str">
        <f>B3</f>
        <v>PRŽNO A</v>
      </c>
      <c r="D2" s="133"/>
      <c r="E2" s="134"/>
      <c r="F2" s="135" t="str">
        <f>B4</f>
        <v>ZLATOHRAD A</v>
      </c>
      <c r="G2" s="133"/>
      <c r="H2" s="134"/>
      <c r="I2" s="135" t="str">
        <f>B5</f>
        <v>OSTRAVICE B</v>
      </c>
      <c r="J2" s="133"/>
      <c r="K2" s="134"/>
      <c r="L2" s="135" t="str">
        <f>B6</f>
        <v>TGM A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40" t="s">
        <v>37</v>
      </c>
      <c r="C3" s="46"/>
      <c r="D3" s="47"/>
      <c r="E3" s="48"/>
      <c r="F3" s="36">
        <v>3</v>
      </c>
      <c r="G3" s="35" t="s">
        <v>0</v>
      </c>
      <c r="H3" s="30">
        <v>5</v>
      </c>
      <c r="I3" s="36">
        <v>3</v>
      </c>
      <c r="J3" s="35" t="s">
        <v>0</v>
      </c>
      <c r="K3" s="30">
        <v>11</v>
      </c>
      <c r="L3" s="36">
        <v>3</v>
      </c>
      <c r="M3" s="35" t="s">
        <v>0</v>
      </c>
      <c r="N3" s="30">
        <v>24</v>
      </c>
      <c r="O3" s="34">
        <f>SUM(IF(C3&gt;E3,1,0),IF(F3&gt;H3,1,0),IF(I3&gt;K3,1,0),IF(L3&gt;N3,1,0))</f>
        <v>0</v>
      </c>
      <c r="P3" s="55">
        <v>4</v>
      </c>
      <c r="Q3" s="32">
        <f>C3+F3+I3+L3</f>
        <v>9</v>
      </c>
      <c r="R3" s="32" t="s">
        <v>0</v>
      </c>
      <c r="S3" s="52">
        <f>E3+H3+K3+N3</f>
        <v>40</v>
      </c>
      <c r="T3" s="30">
        <f>Q3/S3</f>
        <v>0.22500000000000001</v>
      </c>
    </row>
    <row r="4" spans="1:20" ht="21" x14ac:dyDescent="0.25">
      <c r="A4" s="29" t="s">
        <v>3</v>
      </c>
      <c r="B4" s="28" t="s">
        <v>17</v>
      </c>
      <c r="C4" s="27">
        <f>H3</f>
        <v>5</v>
      </c>
      <c r="D4" s="26" t="s">
        <v>0</v>
      </c>
      <c r="E4" s="25">
        <f>F3</f>
        <v>3</v>
      </c>
      <c r="F4" s="49"/>
      <c r="G4" s="50"/>
      <c r="H4" s="51"/>
      <c r="I4" s="21">
        <v>2</v>
      </c>
      <c r="J4" s="20" t="s">
        <v>0</v>
      </c>
      <c r="K4" s="15">
        <v>5</v>
      </c>
      <c r="L4" s="21">
        <v>6</v>
      </c>
      <c r="M4" s="20" t="s">
        <v>0</v>
      </c>
      <c r="N4" s="15">
        <v>2</v>
      </c>
      <c r="O4" s="19">
        <f>SUM(IF(C4&gt;E4,1,0),IF(F4&gt;H4,1,0),IF(I4&gt;K4,1,0),IF(L4&gt;N4,1,0))</f>
        <v>2</v>
      </c>
      <c r="P4" s="56">
        <v>3</v>
      </c>
      <c r="Q4" s="17">
        <f>C4+F4+I4+L4</f>
        <v>13</v>
      </c>
      <c r="R4" s="17" t="s">
        <v>0</v>
      </c>
      <c r="S4" s="53">
        <f>E4+H4+K4+N4</f>
        <v>10</v>
      </c>
      <c r="T4" s="15">
        <f>Q4/S4</f>
        <v>1.3</v>
      </c>
    </row>
    <row r="5" spans="1:20" ht="21" x14ac:dyDescent="0.25">
      <c r="A5" s="29" t="s">
        <v>2</v>
      </c>
      <c r="B5" s="28" t="s">
        <v>12</v>
      </c>
      <c r="C5" s="27">
        <f>K3</f>
        <v>11</v>
      </c>
      <c r="D5" s="26" t="s">
        <v>0</v>
      </c>
      <c r="E5" s="25">
        <f>I3</f>
        <v>3</v>
      </c>
      <c r="F5" s="27">
        <f>K4</f>
        <v>5</v>
      </c>
      <c r="G5" s="26" t="s">
        <v>0</v>
      </c>
      <c r="H5" s="25">
        <f>I4</f>
        <v>2</v>
      </c>
      <c r="I5" s="49"/>
      <c r="J5" s="50"/>
      <c r="K5" s="51"/>
      <c r="L5" s="21">
        <v>3</v>
      </c>
      <c r="M5" s="20" t="s">
        <v>0</v>
      </c>
      <c r="N5" s="15">
        <v>4</v>
      </c>
      <c r="O5" s="19">
        <f>SUM(IF(C5&gt;E5,1,0),IF(F5&gt;H5,1,0),IF(I5&gt;K5,1,0),IF(L5&gt;N5,1,0))</f>
        <v>2</v>
      </c>
      <c r="P5" s="56">
        <v>2</v>
      </c>
      <c r="Q5" s="17">
        <f>C5+F5+I5+L5</f>
        <v>19</v>
      </c>
      <c r="R5" s="17" t="s">
        <v>0</v>
      </c>
      <c r="S5" s="53">
        <f>E5+H5+K5+N5</f>
        <v>9</v>
      </c>
      <c r="T5" s="15">
        <f>Q5/S5</f>
        <v>2.1111111111111112</v>
      </c>
    </row>
    <row r="6" spans="1:20" ht="21.75" thickBot="1" x14ac:dyDescent="0.3">
      <c r="A6" s="14" t="s">
        <v>1</v>
      </c>
      <c r="B6" s="28" t="s">
        <v>27</v>
      </c>
      <c r="C6" s="12">
        <f>N3</f>
        <v>24</v>
      </c>
      <c r="D6" s="11" t="s">
        <v>0</v>
      </c>
      <c r="E6" s="10">
        <f>L3</f>
        <v>3</v>
      </c>
      <c r="F6" s="12">
        <f>N4</f>
        <v>2</v>
      </c>
      <c r="G6" s="11" t="s">
        <v>0</v>
      </c>
      <c r="H6" s="10">
        <f>L4</f>
        <v>6</v>
      </c>
      <c r="I6" s="12">
        <f>N5</f>
        <v>4</v>
      </c>
      <c r="J6" s="11" t="s">
        <v>0</v>
      </c>
      <c r="K6" s="10">
        <f>L5</f>
        <v>3</v>
      </c>
      <c r="L6" s="58"/>
      <c r="M6" s="54"/>
      <c r="N6" s="59"/>
      <c r="O6" s="6">
        <f>SUM(IF(C6&gt;E6,1,0),IF(F6&gt;H6,1,0),IF(I6&gt;K6,1,0),IF(L6&gt;N6,1,0))</f>
        <v>2</v>
      </c>
      <c r="P6" s="57">
        <v>1</v>
      </c>
      <c r="Q6" s="4">
        <f>C6+F6+I6+L6</f>
        <v>30</v>
      </c>
      <c r="R6" s="4" t="s">
        <v>0</v>
      </c>
      <c r="S6" s="60">
        <f>E6+H6+K6+N6</f>
        <v>12</v>
      </c>
      <c r="T6" s="2">
        <f>Q6/S6</f>
        <v>2.5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D16" sqref="D16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23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STŘÍTĚŽ B</v>
      </c>
      <c r="D2" s="133"/>
      <c r="E2" s="134"/>
      <c r="F2" s="135" t="str">
        <f>B4</f>
        <v>6.ZŠ A</v>
      </c>
      <c r="G2" s="133"/>
      <c r="H2" s="134"/>
      <c r="I2" s="135" t="str">
        <f>B5</f>
        <v>SMS B</v>
      </c>
      <c r="J2" s="133"/>
      <c r="K2" s="134"/>
      <c r="L2" s="135" t="str">
        <f>B6</f>
        <v xml:space="preserve">ZLATOHRAD </v>
      </c>
      <c r="M2" s="133"/>
      <c r="N2" s="134"/>
      <c r="O2" s="135" t="str">
        <f>B7</f>
        <v>SMS A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17" t="s">
        <v>38</v>
      </c>
      <c r="C3" s="49"/>
      <c r="D3" s="50"/>
      <c r="E3" s="51"/>
      <c r="F3" s="36">
        <v>3</v>
      </c>
      <c r="G3" s="35" t="s">
        <v>0</v>
      </c>
      <c r="H3" s="30">
        <v>2</v>
      </c>
      <c r="I3" s="36">
        <v>10</v>
      </c>
      <c r="J3" s="35" t="s">
        <v>0</v>
      </c>
      <c r="K3" s="30">
        <v>11</v>
      </c>
      <c r="L3" s="36">
        <v>18</v>
      </c>
      <c r="M3" s="35" t="s">
        <v>0</v>
      </c>
      <c r="N3" s="30">
        <v>5</v>
      </c>
      <c r="O3" s="36">
        <v>1</v>
      </c>
      <c r="P3" s="35" t="s">
        <v>0</v>
      </c>
      <c r="Q3" s="30">
        <v>2</v>
      </c>
      <c r="R3" s="34">
        <f>SUM(IF(C3&gt;E3,1,0),IF(F3&gt;H3,1,0),IF(I3&gt;K3,1,0),IF(L3&gt;N3,1,0),IF(O3&gt;Q3,1,0))</f>
        <v>2</v>
      </c>
      <c r="S3" s="55">
        <v>3</v>
      </c>
      <c r="T3" s="32">
        <f>C3+F3+I3+L3+O3</f>
        <v>32</v>
      </c>
      <c r="U3" s="32" t="s">
        <v>0</v>
      </c>
      <c r="V3" s="32">
        <f>H3+K3+N3+Q3+E3</f>
        <v>20</v>
      </c>
      <c r="W3" s="30">
        <f>T3/V3</f>
        <v>1.6</v>
      </c>
    </row>
    <row r="4" spans="1:23" ht="21" x14ac:dyDescent="0.25">
      <c r="A4" s="29" t="s">
        <v>3</v>
      </c>
      <c r="B4" s="17" t="s">
        <v>39</v>
      </c>
      <c r="C4" s="27">
        <f>H3</f>
        <v>2</v>
      </c>
      <c r="D4" s="26" t="s">
        <v>0</v>
      </c>
      <c r="E4" s="25">
        <f>F3</f>
        <v>3</v>
      </c>
      <c r="F4" s="49"/>
      <c r="G4" s="50"/>
      <c r="H4" s="51"/>
      <c r="I4" s="21">
        <v>11</v>
      </c>
      <c r="J4" s="20" t="s">
        <v>0</v>
      </c>
      <c r="K4" s="15">
        <v>7</v>
      </c>
      <c r="L4" s="21">
        <v>13</v>
      </c>
      <c r="M4" s="20" t="s">
        <v>0</v>
      </c>
      <c r="N4" s="15">
        <v>6</v>
      </c>
      <c r="O4" s="21">
        <v>8</v>
      </c>
      <c r="P4" s="20" t="s">
        <v>0</v>
      </c>
      <c r="Q4" s="15">
        <v>3</v>
      </c>
      <c r="R4" s="19">
        <f t="shared" ref="R4:R7" si="0">SUM(IF(C4&gt;E4,1,0),IF(F4&gt;H4,1,0),IF(I4&gt;K4,1,0),IF(L4&gt;N4,1,0),IF(O4&gt;Q4,1,0))</f>
        <v>3</v>
      </c>
      <c r="S4" s="56">
        <v>1</v>
      </c>
      <c r="T4" s="17">
        <f t="shared" ref="T4:T7" si="1">C4+F4+I4+L4+O4</f>
        <v>34</v>
      </c>
      <c r="U4" s="17" t="s">
        <v>0</v>
      </c>
      <c r="V4" s="17">
        <f t="shared" ref="V4:V7" si="2">H4+K4+N4+Q4+E4</f>
        <v>19</v>
      </c>
      <c r="W4" s="15">
        <f t="shared" ref="W4:W7" si="3">T4/V4</f>
        <v>1.7894736842105263</v>
      </c>
    </row>
    <row r="5" spans="1:23" ht="21" x14ac:dyDescent="0.25">
      <c r="A5" s="29" t="s">
        <v>2</v>
      </c>
      <c r="B5" s="17" t="s">
        <v>40</v>
      </c>
      <c r="C5" s="27">
        <f>K3</f>
        <v>11</v>
      </c>
      <c r="D5" s="26" t="s">
        <v>0</v>
      </c>
      <c r="E5" s="25">
        <f>I3</f>
        <v>10</v>
      </c>
      <c r="F5" s="27">
        <f>K4</f>
        <v>7</v>
      </c>
      <c r="G5" s="26" t="s">
        <v>0</v>
      </c>
      <c r="H5" s="25">
        <f>I4</f>
        <v>11</v>
      </c>
      <c r="I5" s="49"/>
      <c r="J5" s="50"/>
      <c r="K5" s="51"/>
      <c r="L5" s="21">
        <v>8</v>
      </c>
      <c r="M5" s="20" t="s">
        <v>0</v>
      </c>
      <c r="N5" s="15">
        <v>7</v>
      </c>
      <c r="O5" s="21">
        <v>7</v>
      </c>
      <c r="P5" s="35" t="s">
        <v>0</v>
      </c>
      <c r="Q5" s="15">
        <v>8</v>
      </c>
      <c r="R5" s="19">
        <f t="shared" si="0"/>
        <v>2</v>
      </c>
      <c r="S5" s="56">
        <v>4</v>
      </c>
      <c r="T5" s="17">
        <f t="shared" si="1"/>
        <v>33</v>
      </c>
      <c r="U5" s="17" t="s">
        <v>0</v>
      </c>
      <c r="V5" s="17">
        <f t="shared" si="2"/>
        <v>36</v>
      </c>
      <c r="W5" s="15">
        <f t="shared" si="3"/>
        <v>0.91666666666666663</v>
      </c>
    </row>
    <row r="6" spans="1:23" ht="21" x14ac:dyDescent="0.25">
      <c r="A6" s="29" t="s">
        <v>1</v>
      </c>
      <c r="B6" s="17" t="s">
        <v>55</v>
      </c>
      <c r="C6" s="27">
        <f>N3</f>
        <v>5</v>
      </c>
      <c r="D6" s="26" t="s">
        <v>0</v>
      </c>
      <c r="E6" s="25">
        <f>L3</f>
        <v>18</v>
      </c>
      <c r="F6" s="27">
        <f>N4</f>
        <v>6</v>
      </c>
      <c r="G6" s="26" t="s">
        <v>0</v>
      </c>
      <c r="H6" s="25">
        <f>L4</f>
        <v>13</v>
      </c>
      <c r="I6" s="27">
        <f>N5</f>
        <v>7</v>
      </c>
      <c r="J6" s="26" t="s">
        <v>0</v>
      </c>
      <c r="K6" s="25">
        <f>L5</f>
        <v>8</v>
      </c>
      <c r="L6" s="49"/>
      <c r="M6" s="50"/>
      <c r="N6" s="51"/>
      <c r="O6" s="21">
        <v>4</v>
      </c>
      <c r="P6" s="20" t="s">
        <v>0</v>
      </c>
      <c r="Q6" s="15">
        <v>9</v>
      </c>
      <c r="R6" s="19">
        <f t="shared" si="0"/>
        <v>0</v>
      </c>
      <c r="S6" s="56">
        <v>5</v>
      </c>
      <c r="T6" s="17">
        <f t="shared" si="1"/>
        <v>22</v>
      </c>
      <c r="U6" s="17" t="s">
        <v>0</v>
      </c>
      <c r="V6" s="17">
        <f t="shared" si="2"/>
        <v>48</v>
      </c>
      <c r="W6" s="15">
        <f t="shared" si="3"/>
        <v>0.45833333333333331</v>
      </c>
    </row>
    <row r="7" spans="1:23" ht="21.75" thickBot="1" x14ac:dyDescent="0.3">
      <c r="A7" s="42" t="s">
        <v>28</v>
      </c>
      <c r="B7" s="17" t="s">
        <v>56</v>
      </c>
      <c r="C7" s="12">
        <f>Q3</f>
        <v>2</v>
      </c>
      <c r="D7" s="11" t="s">
        <v>0</v>
      </c>
      <c r="E7" s="10">
        <f>O3</f>
        <v>1</v>
      </c>
      <c r="F7" s="12">
        <f>Q4</f>
        <v>3</v>
      </c>
      <c r="G7" s="11" t="s">
        <v>0</v>
      </c>
      <c r="H7" s="10">
        <f>O4</f>
        <v>8</v>
      </c>
      <c r="I7" s="12">
        <f>Q5</f>
        <v>8</v>
      </c>
      <c r="J7" s="11" t="s">
        <v>0</v>
      </c>
      <c r="K7" s="10">
        <f>O5</f>
        <v>7</v>
      </c>
      <c r="L7" s="12">
        <f>Q6</f>
        <v>9</v>
      </c>
      <c r="M7" s="11" t="s">
        <v>0</v>
      </c>
      <c r="N7" s="10">
        <f>O6</f>
        <v>4</v>
      </c>
      <c r="O7" s="49"/>
      <c r="P7" s="50"/>
      <c r="Q7" s="51"/>
      <c r="R7" s="6">
        <f t="shared" si="0"/>
        <v>3</v>
      </c>
      <c r="S7" s="57">
        <v>2</v>
      </c>
      <c r="T7" s="4">
        <f t="shared" si="1"/>
        <v>22</v>
      </c>
      <c r="U7" s="4" t="s">
        <v>0</v>
      </c>
      <c r="V7" s="4">
        <f t="shared" si="2"/>
        <v>20</v>
      </c>
      <c r="W7" s="2">
        <f t="shared" si="3"/>
        <v>1.1000000000000001</v>
      </c>
    </row>
    <row r="8" spans="1:23" x14ac:dyDescent="0.25">
      <c r="B8" s="45"/>
    </row>
  </sheetData>
  <mergeCells count="14">
    <mergeCell ref="O1:Q1"/>
    <mergeCell ref="R1:R2"/>
    <mergeCell ref="S1:S2"/>
    <mergeCell ref="T1:W2"/>
    <mergeCell ref="O2:Q2"/>
    <mergeCell ref="A1:B2"/>
    <mergeCell ref="C1:E1"/>
    <mergeCell ref="F1:H1"/>
    <mergeCell ref="I1:K1"/>
    <mergeCell ref="L1:N1"/>
    <mergeCell ref="C2:E2"/>
    <mergeCell ref="F2:H2"/>
    <mergeCell ref="I2:K2"/>
    <mergeCell ref="L2:N2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M16" sqref="M16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43" t="s">
        <v>8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5"/>
      <c r="B2" s="146"/>
      <c r="C2" s="135" t="str">
        <f>B3</f>
        <v>STŘÍTĚŽ A</v>
      </c>
      <c r="D2" s="133"/>
      <c r="E2" s="134"/>
      <c r="F2" s="135" t="str">
        <f>B4</f>
        <v>PALKOVICE B</v>
      </c>
      <c r="G2" s="133"/>
      <c r="H2" s="134"/>
      <c r="I2" s="135" t="str">
        <f>B5</f>
        <v>RAŠKOVICE B</v>
      </c>
      <c r="J2" s="133"/>
      <c r="K2" s="134"/>
      <c r="L2" s="135" t="str">
        <f>B6</f>
        <v>TGM A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40" t="s">
        <v>29</v>
      </c>
      <c r="C3" s="61"/>
      <c r="D3" s="62"/>
      <c r="E3" s="63"/>
      <c r="F3" s="36">
        <v>10</v>
      </c>
      <c r="G3" s="35" t="s">
        <v>0</v>
      </c>
      <c r="H3" s="30">
        <v>12</v>
      </c>
      <c r="I3" s="36">
        <v>13</v>
      </c>
      <c r="J3" s="35" t="s">
        <v>0</v>
      </c>
      <c r="K3" s="30">
        <v>5</v>
      </c>
      <c r="L3" s="36">
        <v>17</v>
      </c>
      <c r="M3" s="35" t="s">
        <v>0</v>
      </c>
      <c r="N3" s="30">
        <v>11</v>
      </c>
      <c r="O3" s="34">
        <f>SUM(IF(C3&gt;E3,1,0),IF(F3&gt;H3,1,0),IF(I3&gt;K3,1,0),IF(L3&gt;N3,1,0))</f>
        <v>2</v>
      </c>
      <c r="P3" s="55">
        <v>1</v>
      </c>
      <c r="Q3" s="32">
        <f>C3+F3+I3+L3</f>
        <v>40</v>
      </c>
      <c r="R3" s="32" t="s">
        <v>0</v>
      </c>
      <c r="S3" s="52">
        <f>E3+H3+K3+N3</f>
        <v>28</v>
      </c>
      <c r="T3" s="30">
        <f>Q3/S3</f>
        <v>1.4285714285714286</v>
      </c>
    </row>
    <row r="4" spans="1:20" ht="21" x14ac:dyDescent="0.25">
      <c r="A4" s="29" t="s">
        <v>3</v>
      </c>
      <c r="B4" s="28" t="s">
        <v>16</v>
      </c>
      <c r="C4" s="27">
        <f>H3</f>
        <v>12</v>
      </c>
      <c r="D4" s="26" t="s">
        <v>0</v>
      </c>
      <c r="E4" s="25">
        <f>F3</f>
        <v>10</v>
      </c>
      <c r="F4" s="49"/>
      <c r="G4" s="50"/>
      <c r="H4" s="51"/>
      <c r="I4" s="21">
        <v>12</v>
      </c>
      <c r="J4" s="20" t="s">
        <v>0</v>
      </c>
      <c r="K4" s="15">
        <v>8</v>
      </c>
      <c r="L4" s="21">
        <v>9</v>
      </c>
      <c r="M4" s="20" t="s">
        <v>0</v>
      </c>
      <c r="N4" s="15">
        <v>13</v>
      </c>
      <c r="O4" s="19">
        <f>SUM(IF(C4&gt;E4,1,0),IF(F4&gt;H4,1,0),IF(I4&gt;K4,1,0),IF(L4&gt;N4,1,0))</f>
        <v>2</v>
      </c>
      <c r="P4" s="67">
        <v>2</v>
      </c>
      <c r="Q4" s="17">
        <f>C4+F4+I4+L4</f>
        <v>33</v>
      </c>
      <c r="R4" s="17" t="s">
        <v>0</v>
      </c>
      <c r="S4" s="53">
        <f>E4+H4+K4+N4</f>
        <v>31</v>
      </c>
      <c r="T4" s="15">
        <f>Q4/S4</f>
        <v>1.064516129032258</v>
      </c>
    </row>
    <row r="5" spans="1:20" ht="21" x14ac:dyDescent="0.25">
      <c r="A5" s="29" t="s">
        <v>2</v>
      </c>
      <c r="B5" s="28" t="s">
        <v>41</v>
      </c>
      <c r="C5" s="27">
        <f>K3</f>
        <v>5</v>
      </c>
      <c r="D5" s="26" t="s">
        <v>0</v>
      </c>
      <c r="E5" s="25">
        <f>I3</f>
        <v>13</v>
      </c>
      <c r="F5" s="27">
        <f>K4</f>
        <v>8</v>
      </c>
      <c r="G5" s="26" t="s">
        <v>0</v>
      </c>
      <c r="H5" s="25">
        <f>I4</f>
        <v>12</v>
      </c>
      <c r="I5" s="64"/>
      <c r="J5" s="65"/>
      <c r="K5" s="66"/>
      <c r="L5" s="21">
        <v>15</v>
      </c>
      <c r="M5" s="20" t="s">
        <v>0</v>
      </c>
      <c r="N5" s="15">
        <v>6</v>
      </c>
      <c r="O5" s="19">
        <f>SUM(IF(C5&gt;E5,1,0),IF(F5&gt;H5,1,0),IF(I5&gt;K5,1,0),IF(L5&gt;N5,1,0))</f>
        <v>1</v>
      </c>
      <c r="P5" s="56">
        <v>3</v>
      </c>
      <c r="Q5" s="17">
        <f>C5+F5+I5+L5</f>
        <v>28</v>
      </c>
      <c r="R5" s="17" t="s">
        <v>0</v>
      </c>
      <c r="S5" s="53">
        <f>E5+H5+K5+N5</f>
        <v>31</v>
      </c>
      <c r="T5" s="15">
        <f>Q5/S5</f>
        <v>0.90322580645161288</v>
      </c>
    </row>
    <row r="6" spans="1:20" ht="21.75" thickBot="1" x14ac:dyDescent="0.3">
      <c r="A6" s="14" t="s">
        <v>1</v>
      </c>
      <c r="B6" s="28" t="s">
        <v>27</v>
      </c>
      <c r="C6" s="12">
        <f>N3</f>
        <v>11</v>
      </c>
      <c r="D6" s="11" t="s">
        <v>0</v>
      </c>
      <c r="E6" s="10">
        <f>L3</f>
        <v>17</v>
      </c>
      <c r="F6" s="12">
        <f>N4</f>
        <v>13</v>
      </c>
      <c r="G6" s="11" t="s">
        <v>0</v>
      </c>
      <c r="H6" s="10">
        <f>L4</f>
        <v>9</v>
      </c>
      <c r="I6" s="12">
        <f>N5</f>
        <v>6</v>
      </c>
      <c r="J6" s="11" t="s">
        <v>0</v>
      </c>
      <c r="K6" s="10">
        <f>L5</f>
        <v>15</v>
      </c>
      <c r="L6" s="58"/>
      <c r="M6" s="54"/>
      <c r="N6" s="59"/>
      <c r="O6" s="6">
        <f>SUM(IF(C6&gt;E6,1,0),IF(F6&gt;H6,1,0),IF(I6&gt;K6,1,0),IF(L6&gt;N6,1,0))</f>
        <v>1</v>
      </c>
      <c r="P6" s="68">
        <v>4</v>
      </c>
      <c r="Q6" s="4">
        <f>C6+F6+I6+L6</f>
        <v>30</v>
      </c>
      <c r="R6" s="4" t="s">
        <v>0</v>
      </c>
      <c r="S6" s="60">
        <f>E6+H6+K6+N6</f>
        <v>41</v>
      </c>
      <c r="T6" s="2">
        <f>Q6/S6</f>
        <v>0.73170731707317072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O7" sqref="O7:Q7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13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STŘÍTĚŽ C</v>
      </c>
      <c r="D2" s="133"/>
      <c r="E2" s="134"/>
      <c r="F2" s="135" t="str">
        <f>B4</f>
        <v>5.ZŠ A</v>
      </c>
      <c r="G2" s="133"/>
      <c r="H2" s="134"/>
      <c r="I2" s="135" t="str">
        <f>B5</f>
        <v xml:space="preserve">PASKOV </v>
      </c>
      <c r="J2" s="133"/>
      <c r="K2" s="134"/>
      <c r="L2" s="135" t="str">
        <f>B6</f>
        <v>JANOVICE A</v>
      </c>
      <c r="M2" s="133"/>
      <c r="N2" s="134"/>
      <c r="O2" s="135" t="str">
        <f>B7</f>
        <v>OSTRAVICE B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40" t="s">
        <v>32</v>
      </c>
      <c r="C3" s="61"/>
      <c r="D3" s="62"/>
      <c r="E3" s="63"/>
      <c r="F3" s="36">
        <v>4</v>
      </c>
      <c r="G3" s="35" t="s">
        <v>0</v>
      </c>
      <c r="H3" s="30">
        <v>9</v>
      </c>
      <c r="I3" s="36">
        <v>5</v>
      </c>
      <c r="J3" s="35" t="s">
        <v>0</v>
      </c>
      <c r="K3" s="30">
        <v>4</v>
      </c>
      <c r="L3" s="36">
        <v>14</v>
      </c>
      <c r="M3" s="35" t="s">
        <v>0</v>
      </c>
      <c r="N3" s="30">
        <v>4</v>
      </c>
      <c r="O3" s="36">
        <v>14</v>
      </c>
      <c r="P3" s="35" t="s">
        <v>0</v>
      </c>
      <c r="Q3" s="30">
        <v>2</v>
      </c>
      <c r="R3" s="34">
        <f>SUM(IF(C3&gt;E3,1,0),IF(F3&gt;H3,1,0),IF(I3&gt;K3,1,0),IF(L3&gt;N3,1,0),IF(O3&gt;Q3,1,0))</f>
        <v>3</v>
      </c>
      <c r="S3" s="55">
        <v>2</v>
      </c>
      <c r="T3" s="32">
        <f>C3+F3+I3+L3+O3</f>
        <v>37</v>
      </c>
      <c r="U3" s="32" t="s">
        <v>0</v>
      </c>
      <c r="V3" s="32">
        <f>H3+K3+N3+Q3+E3</f>
        <v>19</v>
      </c>
      <c r="W3" s="30">
        <f>T3/V3</f>
        <v>1.9473684210526316</v>
      </c>
    </row>
    <row r="4" spans="1:23" ht="21" x14ac:dyDescent="0.25">
      <c r="A4" s="29" t="s">
        <v>3</v>
      </c>
      <c r="B4" s="28" t="s">
        <v>31</v>
      </c>
      <c r="C4" s="27">
        <f>H3</f>
        <v>9</v>
      </c>
      <c r="D4" s="26" t="s">
        <v>0</v>
      </c>
      <c r="E4" s="25">
        <f>F3</f>
        <v>4</v>
      </c>
      <c r="F4" s="49"/>
      <c r="G4" s="50"/>
      <c r="H4" s="51"/>
      <c r="I4" s="21">
        <v>6</v>
      </c>
      <c r="J4" s="20" t="s">
        <v>0</v>
      </c>
      <c r="K4" s="15">
        <v>5</v>
      </c>
      <c r="L4" s="21">
        <v>12</v>
      </c>
      <c r="M4" s="20" t="s">
        <v>0</v>
      </c>
      <c r="N4" s="15">
        <v>3</v>
      </c>
      <c r="O4" s="21">
        <v>10</v>
      </c>
      <c r="P4" s="20" t="s">
        <v>0</v>
      </c>
      <c r="Q4" s="15">
        <v>4</v>
      </c>
      <c r="R4" s="19">
        <f t="shared" ref="R4:R7" si="0">SUM(IF(C4&gt;E4,1,0),IF(F4&gt;H4,1,0),IF(I4&gt;K4,1,0),IF(L4&gt;N4,1,0),IF(O4&gt;Q4,1,0))</f>
        <v>4</v>
      </c>
      <c r="S4" s="67">
        <v>1</v>
      </c>
      <c r="T4" s="17">
        <f t="shared" ref="T4:T7" si="1">C4+F4+I4+L4+O4</f>
        <v>37</v>
      </c>
      <c r="U4" s="17" t="s">
        <v>0</v>
      </c>
      <c r="V4" s="17">
        <f t="shared" ref="V4:V7" si="2">H4+K4+N4+Q4+E4</f>
        <v>16</v>
      </c>
      <c r="W4" s="15">
        <f t="shared" ref="W4:W7" si="3">T4/V4</f>
        <v>2.3125</v>
      </c>
    </row>
    <row r="5" spans="1:23" ht="21" x14ac:dyDescent="0.25">
      <c r="A5" s="29" t="s">
        <v>2</v>
      </c>
      <c r="B5" s="28" t="s">
        <v>42</v>
      </c>
      <c r="C5" s="27">
        <f>K3</f>
        <v>4</v>
      </c>
      <c r="D5" s="26" t="s">
        <v>0</v>
      </c>
      <c r="E5" s="25">
        <f>I3</f>
        <v>5</v>
      </c>
      <c r="F5" s="27">
        <f>K4</f>
        <v>5</v>
      </c>
      <c r="G5" s="26" t="s">
        <v>0</v>
      </c>
      <c r="H5" s="25">
        <f>I4</f>
        <v>6</v>
      </c>
      <c r="I5" s="64"/>
      <c r="J5" s="65"/>
      <c r="K5" s="66"/>
      <c r="L5" s="21">
        <v>12</v>
      </c>
      <c r="M5" s="20" t="s">
        <v>0</v>
      </c>
      <c r="N5" s="15">
        <v>7</v>
      </c>
      <c r="O5" s="21">
        <v>11</v>
      </c>
      <c r="P5" s="35" t="s">
        <v>0</v>
      </c>
      <c r="Q5" s="15">
        <v>4</v>
      </c>
      <c r="R5" s="19">
        <f t="shared" si="0"/>
        <v>2</v>
      </c>
      <c r="S5" s="56">
        <v>3</v>
      </c>
      <c r="T5" s="17">
        <f t="shared" si="1"/>
        <v>32</v>
      </c>
      <c r="U5" s="17" t="s">
        <v>0</v>
      </c>
      <c r="V5" s="17">
        <f t="shared" si="2"/>
        <v>22</v>
      </c>
      <c r="W5" s="15">
        <f t="shared" si="3"/>
        <v>1.4545454545454546</v>
      </c>
    </row>
    <row r="6" spans="1:23" ht="21" x14ac:dyDescent="0.25">
      <c r="A6" s="29" t="s">
        <v>1</v>
      </c>
      <c r="B6" s="28" t="s">
        <v>26</v>
      </c>
      <c r="C6" s="27">
        <f>N3</f>
        <v>4</v>
      </c>
      <c r="D6" s="26" t="s">
        <v>0</v>
      </c>
      <c r="E6" s="25">
        <f>L3</f>
        <v>14</v>
      </c>
      <c r="F6" s="27">
        <f>N4</f>
        <v>3</v>
      </c>
      <c r="G6" s="26" t="s">
        <v>0</v>
      </c>
      <c r="H6" s="25">
        <f>L4</f>
        <v>12</v>
      </c>
      <c r="I6" s="27">
        <f>N5</f>
        <v>7</v>
      </c>
      <c r="J6" s="26" t="s">
        <v>0</v>
      </c>
      <c r="K6" s="25">
        <f>L5</f>
        <v>12</v>
      </c>
      <c r="L6" s="49"/>
      <c r="M6" s="50"/>
      <c r="N6" s="51"/>
      <c r="O6" s="21">
        <v>10</v>
      </c>
      <c r="P6" s="20" t="s">
        <v>0</v>
      </c>
      <c r="Q6" s="15">
        <v>9</v>
      </c>
      <c r="R6" s="19">
        <f t="shared" si="0"/>
        <v>1</v>
      </c>
      <c r="S6" s="67">
        <v>4</v>
      </c>
      <c r="T6" s="17">
        <f t="shared" si="1"/>
        <v>24</v>
      </c>
      <c r="U6" s="17" t="s">
        <v>0</v>
      </c>
      <c r="V6" s="17">
        <f t="shared" si="2"/>
        <v>47</v>
      </c>
      <c r="W6" s="15">
        <f t="shared" si="3"/>
        <v>0.51063829787234039</v>
      </c>
    </row>
    <row r="7" spans="1:23" ht="21.75" thickBot="1" x14ac:dyDescent="0.3">
      <c r="A7" s="14" t="s">
        <v>28</v>
      </c>
      <c r="B7" s="13" t="s">
        <v>12</v>
      </c>
      <c r="C7" s="12">
        <f>Q3</f>
        <v>2</v>
      </c>
      <c r="D7" s="11" t="s">
        <v>0</v>
      </c>
      <c r="E7" s="10">
        <f>O3</f>
        <v>14</v>
      </c>
      <c r="F7" s="12">
        <f>Q4</f>
        <v>4</v>
      </c>
      <c r="G7" s="11" t="s">
        <v>0</v>
      </c>
      <c r="H7" s="10">
        <f>O4</f>
        <v>10</v>
      </c>
      <c r="I7" s="12">
        <f>Q5</f>
        <v>4</v>
      </c>
      <c r="J7" s="11" t="s">
        <v>0</v>
      </c>
      <c r="K7" s="10">
        <f>O5</f>
        <v>11</v>
      </c>
      <c r="L7" s="12">
        <f>Q6</f>
        <v>9</v>
      </c>
      <c r="M7" s="11" t="s">
        <v>0</v>
      </c>
      <c r="N7" s="10">
        <f>O6</f>
        <v>10</v>
      </c>
      <c r="O7" s="64"/>
      <c r="P7" s="65"/>
      <c r="Q7" s="66"/>
      <c r="R7" s="6">
        <f t="shared" si="0"/>
        <v>0</v>
      </c>
      <c r="S7" s="57">
        <v>5</v>
      </c>
      <c r="T7" s="4">
        <f t="shared" si="1"/>
        <v>19</v>
      </c>
      <c r="U7" s="4" t="s">
        <v>0</v>
      </c>
      <c r="V7" s="4">
        <f t="shared" si="2"/>
        <v>45</v>
      </c>
      <c r="W7" s="2">
        <f t="shared" si="3"/>
        <v>0.42222222222222222</v>
      </c>
    </row>
    <row r="8" spans="1:23" x14ac:dyDescent="0.25">
      <c r="B8" s="45"/>
    </row>
  </sheetData>
  <mergeCells count="14"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O7" sqref="O7:Q7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18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6.ZŠ A</v>
      </c>
      <c r="D2" s="133"/>
      <c r="E2" s="134"/>
      <c r="F2" s="135" t="str">
        <f>B4</f>
        <v xml:space="preserve">7.ZŠ </v>
      </c>
      <c r="G2" s="133"/>
      <c r="H2" s="134"/>
      <c r="I2" s="135" t="str">
        <f>B5</f>
        <v>STŘÍTĚŽ B</v>
      </c>
      <c r="J2" s="133"/>
      <c r="K2" s="134"/>
      <c r="L2" s="135" t="str">
        <f>B6</f>
        <v>METYLOVICE</v>
      </c>
      <c r="M2" s="133"/>
      <c r="N2" s="134"/>
      <c r="O2" s="135" t="str">
        <f>B7</f>
        <v>PALKOVICE D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40" t="s">
        <v>39</v>
      </c>
      <c r="C3" s="61"/>
      <c r="D3" s="62"/>
      <c r="E3" s="63"/>
      <c r="F3" s="36">
        <v>5</v>
      </c>
      <c r="G3" s="35" t="s">
        <v>0</v>
      </c>
      <c r="H3" s="30">
        <v>11</v>
      </c>
      <c r="I3" s="36">
        <v>3</v>
      </c>
      <c r="J3" s="35" t="s">
        <v>0</v>
      </c>
      <c r="K3" s="30">
        <v>17</v>
      </c>
      <c r="L3" s="36">
        <v>5</v>
      </c>
      <c r="M3" s="35" t="s">
        <v>0</v>
      </c>
      <c r="N3" s="30">
        <v>16</v>
      </c>
      <c r="O3" s="36">
        <v>6</v>
      </c>
      <c r="P3" s="35" t="s">
        <v>0</v>
      </c>
      <c r="Q3" s="30">
        <v>12</v>
      </c>
      <c r="R3" s="34">
        <f>SUM(IF(C3&gt;E3,1,0),IF(F3&gt;H3,1,0),IF(I3&gt;K3,1,0),IF(L3&gt;N3,1,0),IF(O3&gt;Q3,1,0))</f>
        <v>0</v>
      </c>
      <c r="S3" s="55">
        <v>5</v>
      </c>
      <c r="T3" s="32">
        <f>C3+F3+I3+L3+O3</f>
        <v>19</v>
      </c>
      <c r="U3" s="32" t="s">
        <v>0</v>
      </c>
      <c r="V3" s="32">
        <f>H3+K3+N3+Q3+E3</f>
        <v>56</v>
      </c>
      <c r="W3" s="30">
        <f>T3/V3</f>
        <v>0.3392857142857143</v>
      </c>
    </row>
    <row r="4" spans="1:23" ht="21" x14ac:dyDescent="0.25">
      <c r="A4" s="29" t="s">
        <v>3</v>
      </c>
      <c r="B4" s="28" t="s">
        <v>43</v>
      </c>
      <c r="C4" s="27">
        <f>H3</f>
        <v>11</v>
      </c>
      <c r="D4" s="26" t="s">
        <v>0</v>
      </c>
      <c r="E4" s="25">
        <f>F3</f>
        <v>5</v>
      </c>
      <c r="F4" s="49"/>
      <c r="G4" s="50"/>
      <c r="H4" s="51"/>
      <c r="I4" s="21">
        <v>7</v>
      </c>
      <c r="J4" s="20" t="s">
        <v>0</v>
      </c>
      <c r="K4" s="15">
        <v>10</v>
      </c>
      <c r="L4" s="21">
        <v>4</v>
      </c>
      <c r="M4" s="20" t="s">
        <v>0</v>
      </c>
      <c r="N4" s="15">
        <v>6</v>
      </c>
      <c r="O4" s="21">
        <v>2</v>
      </c>
      <c r="P4" s="20" t="s">
        <v>0</v>
      </c>
      <c r="Q4" s="15">
        <v>11</v>
      </c>
      <c r="R4" s="19">
        <f t="shared" ref="R4:R7" si="0">SUM(IF(C4&gt;E4,1,0),IF(F4&gt;H4,1,0),IF(I4&gt;K4,1,0),IF(L4&gt;N4,1,0),IF(O4&gt;Q4,1,0))</f>
        <v>1</v>
      </c>
      <c r="S4" s="67">
        <v>4</v>
      </c>
      <c r="T4" s="17">
        <f t="shared" ref="T4:T7" si="1">C4+F4+I4+L4+O4</f>
        <v>24</v>
      </c>
      <c r="U4" s="17" t="s">
        <v>0</v>
      </c>
      <c r="V4" s="17">
        <f t="shared" ref="V4:V7" si="2">H4+K4+N4+Q4+E4</f>
        <v>32</v>
      </c>
      <c r="W4" s="15">
        <f t="shared" ref="W4:W7" si="3">T4/V4</f>
        <v>0.75</v>
      </c>
    </row>
    <row r="5" spans="1:23" ht="21" x14ac:dyDescent="0.25">
      <c r="A5" s="29" t="s">
        <v>2</v>
      </c>
      <c r="B5" s="28" t="s">
        <v>38</v>
      </c>
      <c r="C5" s="27">
        <f>K3</f>
        <v>17</v>
      </c>
      <c r="D5" s="26" t="s">
        <v>0</v>
      </c>
      <c r="E5" s="25">
        <f>I3</f>
        <v>3</v>
      </c>
      <c r="F5" s="27">
        <f>K4</f>
        <v>10</v>
      </c>
      <c r="G5" s="26" t="s">
        <v>0</v>
      </c>
      <c r="H5" s="25">
        <f>I4</f>
        <v>7</v>
      </c>
      <c r="I5" s="64"/>
      <c r="J5" s="65"/>
      <c r="K5" s="66"/>
      <c r="L5" s="21">
        <v>4</v>
      </c>
      <c r="M5" s="20" t="s">
        <v>0</v>
      </c>
      <c r="N5" s="15">
        <v>7</v>
      </c>
      <c r="O5" s="21">
        <v>6</v>
      </c>
      <c r="P5" s="35" t="s">
        <v>0</v>
      </c>
      <c r="Q5" s="15">
        <v>8</v>
      </c>
      <c r="R5" s="19">
        <f t="shared" si="0"/>
        <v>2</v>
      </c>
      <c r="S5" s="56">
        <v>3</v>
      </c>
      <c r="T5" s="17">
        <f t="shared" si="1"/>
        <v>37</v>
      </c>
      <c r="U5" s="17" t="s">
        <v>0</v>
      </c>
      <c r="V5" s="17">
        <f t="shared" si="2"/>
        <v>25</v>
      </c>
      <c r="W5" s="15">
        <f t="shared" si="3"/>
        <v>1.48</v>
      </c>
    </row>
    <row r="6" spans="1:23" ht="21" x14ac:dyDescent="0.25">
      <c r="A6" s="29" t="s">
        <v>1</v>
      </c>
      <c r="B6" s="28" t="s">
        <v>33</v>
      </c>
      <c r="C6" s="27">
        <f>N3</f>
        <v>16</v>
      </c>
      <c r="D6" s="26" t="s">
        <v>0</v>
      </c>
      <c r="E6" s="25">
        <f>L3</f>
        <v>5</v>
      </c>
      <c r="F6" s="27">
        <f>N4</f>
        <v>6</v>
      </c>
      <c r="G6" s="26" t="s">
        <v>0</v>
      </c>
      <c r="H6" s="25">
        <f>L4</f>
        <v>4</v>
      </c>
      <c r="I6" s="27">
        <f>N5</f>
        <v>7</v>
      </c>
      <c r="J6" s="26" t="s">
        <v>0</v>
      </c>
      <c r="K6" s="25">
        <f>L5</f>
        <v>4</v>
      </c>
      <c r="L6" s="49"/>
      <c r="M6" s="50"/>
      <c r="N6" s="51"/>
      <c r="O6" s="21">
        <v>2</v>
      </c>
      <c r="P6" s="20" t="s">
        <v>0</v>
      </c>
      <c r="Q6" s="15">
        <v>7</v>
      </c>
      <c r="R6" s="19">
        <f t="shared" si="0"/>
        <v>3</v>
      </c>
      <c r="S6" s="67">
        <v>2</v>
      </c>
      <c r="T6" s="17">
        <f t="shared" si="1"/>
        <v>31</v>
      </c>
      <c r="U6" s="17" t="s">
        <v>0</v>
      </c>
      <c r="V6" s="17">
        <f t="shared" si="2"/>
        <v>20</v>
      </c>
      <c r="W6" s="15">
        <f t="shared" si="3"/>
        <v>1.55</v>
      </c>
    </row>
    <row r="7" spans="1:23" ht="21.75" thickBot="1" x14ac:dyDescent="0.3">
      <c r="A7" s="14" t="s">
        <v>28</v>
      </c>
      <c r="B7" s="13" t="s">
        <v>44</v>
      </c>
      <c r="C7" s="12">
        <f>Q3</f>
        <v>12</v>
      </c>
      <c r="D7" s="11" t="s">
        <v>0</v>
      </c>
      <c r="E7" s="10">
        <f>O3</f>
        <v>6</v>
      </c>
      <c r="F7" s="12">
        <f>Q4</f>
        <v>11</v>
      </c>
      <c r="G7" s="11" t="s">
        <v>0</v>
      </c>
      <c r="H7" s="10">
        <f>O4</f>
        <v>2</v>
      </c>
      <c r="I7" s="12">
        <f>Q5</f>
        <v>8</v>
      </c>
      <c r="J7" s="11" t="s">
        <v>0</v>
      </c>
      <c r="K7" s="10">
        <f>O5</f>
        <v>6</v>
      </c>
      <c r="L7" s="12">
        <f>Q6</f>
        <v>7</v>
      </c>
      <c r="M7" s="11" t="s">
        <v>0</v>
      </c>
      <c r="N7" s="10">
        <f>O6</f>
        <v>2</v>
      </c>
      <c r="O7" s="64"/>
      <c r="P7" s="65"/>
      <c r="Q7" s="66"/>
      <c r="R7" s="6">
        <f t="shared" si="0"/>
        <v>4</v>
      </c>
      <c r="S7" s="57">
        <v>1</v>
      </c>
      <c r="T7" s="4">
        <f t="shared" si="1"/>
        <v>38</v>
      </c>
      <c r="U7" s="4" t="s">
        <v>0</v>
      </c>
      <c r="V7" s="4">
        <f t="shared" si="2"/>
        <v>16</v>
      </c>
      <c r="W7" s="2">
        <f t="shared" si="3"/>
        <v>2.375</v>
      </c>
    </row>
    <row r="8" spans="1:23" x14ac:dyDescent="0.25">
      <c r="B8" s="45"/>
    </row>
  </sheetData>
  <mergeCells count="14"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O7" sqref="O7:Q7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23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METYLOVICE B</v>
      </c>
      <c r="D2" s="133"/>
      <c r="E2" s="134"/>
      <c r="F2" s="135" t="str">
        <f>B4</f>
        <v>5.ZŠ B</v>
      </c>
      <c r="G2" s="133"/>
      <c r="H2" s="134"/>
      <c r="I2" s="135" t="str">
        <f>B5</f>
        <v>RED VOLLEY A</v>
      </c>
      <c r="J2" s="133"/>
      <c r="K2" s="134"/>
      <c r="L2" s="135" t="str">
        <f>B6</f>
        <v>OSTRAVICE A</v>
      </c>
      <c r="M2" s="133"/>
      <c r="N2" s="134"/>
      <c r="O2" s="135" t="str">
        <f>B7</f>
        <v>6.ZŠ A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40" t="s">
        <v>45</v>
      </c>
      <c r="C3" s="61"/>
      <c r="D3" s="62"/>
      <c r="E3" s="63"/>
      <c r="F3" s="36">
        <v>15</v>
      </c>
      <c r="G3" s="35" t="s">
        <v>0</v>
      </c>
      <c r="H3" s="30">
        <v>12</v>
      </c>
      <c r="I3" s="36">
        <v>10</v>
      </c>
      <c r="J3" s="35" t="s">
        <v>0</v>
      </c>
      <c r="K3" s="30">
        <v>3</v>
      </c>
      <c r="L3" s="36">
        <v>19</v>
      </c>
      <c r="M3" s="35" t="s">
        <v>0</v>
      </c>
      <c r="N3" s="30">
        <v>4</v>
      </c>
      <c r="O3" s="36">
        <v>17</v>
      </c>
      <c r="P3" s="35" t="s">
        <v>0</v>
      </c>
      <c r="Q3" s="30">
        <v>7</v>
      </c>
      <c r="R3" s="34">
        <f>SUM(IF(C3&gt;E3,1,0),IF(F3&gt;H3,1,0),IF(I3&gt;K3,1,0),IF(L3&gt;N3,1,0),IF(O3&gt;Q3,1,0))</f>
        <v>4</v>
      </c>
      <c r="S3" s="55">
        <v>1</v>
      </c>
      <c r="T3" s="32">
        <f>C3+F3+I3+L3+O3</f>
        <v>61</v>
      </c>
      <c r="U3" s="32" t="s">
        <v>0</v>
      </c>
      <c r="V3" s="32">
        <f>H3+K3+N3+Q3+E3</f>
        <v>26</v>
      </c>
      <c r="W3" s="30">
        <f>T3/V3</f>
        <v>2.3461538461538463</v>
      </c>
    </row>
    <row r="4" spans="1:23" ht="21" x14ac:dyDescent="0.25">
      <c r="A4" s="29" t="s">
        <v>3</v>
      </c>
      <c r="B4" s="28" t="s">
        <v>34</v>
      </c>
      <c r="C4" s="27">
        <f>H3</f>
        <v>12</v>
      </c>
      <c r="D4" s="26" t="s">
        <v>0</v>
      </c>
      <c r="E4" s="25">
        <f>F3</f>
        <v>15</v>
      </c>
      <c r="F4" s="49"/>
      <c r="G4" s="50"/>
      <c r="H4" s="51"/>
      <c r="I4" s="21">
        <v>7</v>
      </c>
      <c r="J4" s="20" t="s">
        <v>0</v>
      </c>
      <c r="K4" s="15">
        <v>17</v>
      </c>
      <c r="L4" s="21">
        <v>21</v>
      </c>
      <c r="M4" s="20" t="s">
        <v>0</v>
      </c>
      <c r="N4" s="15">
        <v>4</v>
      </c>
      <c r="O4" s="21">
        <v>11</v>
      </c>
      <c r="P4" s="20" t="s">
        <v>0</v>
      </c>
      <c r="Q4" s="15">
        <v>18</v>
      </c>
      <c r="R4" s="19">
        <f t="shared" ref="R4:R7" si="0">SUM(IF(C4&gt;E4,1,0),IF(F4&gt;H4,1,0),IF(I4&gt;K4,1,0),IF(L4&gt;N4,1,0),IF(O4&gt;Q4,1,0))</f>
        <v>1</v>
      </c>
      <c r="S4" s="67">
        <v>4</v>
      </c>
      <c r="T4" s="17">
        <f t="shared" ref="T4:T7" si="1">C4+F4+I4+L4+O4</f>
        <v>51</v>
      </c>
      <c r="U4" s="17" t="s">
        <v>0</v>
      </c>
      <c r="V4" s="17">
        <f t="shared" ref="V4:V7" si="2">H4+K4+N4+Q4+E4</f>
        <v>54</v>
      </c>
      <c r="W4" s="15">
        <f t="shared" ref="W4:W7" si="3">T4/V4</f>
        <v>0.94444444444444442</v>
      </c>
    </row>
    <row r="5" spans="1:23" ht="21" x14ac:dyDescent="0.25">
      <c r="A5" s="29" t="s">
        <v>2</v>
      </c>
      <c r="B5" s="28" t="s">
        <v>46</v>
      </c>
      <c r="C5" s="27">
        <f>K3</f>
        <v>3</v>
      </c>
      <c r="D5" s="26" t="s">
        <v>0</v>
      </c>
      <c r="E5" s="25">
        <f>I3</f>
        <v>10</v>
      </c>
      <c r="F5" s="27">
        <f>K4</f>
        <v>17</v>
      </c>
      <c r="G5" s="26" t="s">
        <v>0</v>
      </c>
      <c r="H5" s="25">
        <f>I4</f>
        <v>7</v>
      </c>
      <c r="I5" s="64"/>
      <c r="J5" s="65"/>
      <c r="K5" s="66"/>
      <c r="L5" s="21">
        <v>13</v>
      </c>
      <c r="M5" s="20" t="s">
        <v>0</v>
      </c>
      <c r="N5" s="15">
        <v>6</v>
      </c>
      <c r="O5" s="21">
        <v>14</v>
      </c>
      <c r="P5" s="35" t="s">
        <v>0</v>
      </c>
      <c r="Q5" s="15">
        <v>9</v>
      </c>
      <c r="R5" s="19">
        <f t="shared" si="0"/>
        <v>3</v>
      </c>
      <c r="S5" s="56">
        <v>2</v>
      </c>
      <c r="T5" s="17">
        <f t="shared" si="1"/>
        <v>47</v>
      </c>
      <c r="U5" s="17" t="s">
        <v>0</v>
      </c>
      <c r="V5" s="17">
        <f t="shared" si="2"/>
        <v>32</v>
      </c>
      <c r="W5" s="15">
        <f t="shared" si="3"/>
        <v>1.46875</v>
      </c>
    </row>
    <row r="6" spans="1:23" ht="21" x14ac:dyDescent="0.25">
      <c r="A6" s="29" t="s">
        <v>1</v>
      </c>
      <c r="B6" s="28" t="s">
        <v>22</v>
      </c>
      <c r="C6" s="27">
        <f>N3</f>
        <v>4</v>
      </c>
      <c r="D6" s="26" t="s">
        <v>0</v>
      </c>
      <c r="E6" s="25">
        <f>L3</f>
        <v>19</v>
      </c>
      <c r="F6" s="27">
        <f>N4</f>
        <v>4</v>
      </c>
      <c r="G6" s="26" t="s">
        <v>0</v>
      </c>
      <c r="H6" s="25">
        <f>L4</f>
        <v>21</v>
      </c>
      <c r="I6" s="27">
        <f>N5</f>
        <v>6</v>
      </c>
      <c r="J6" s="26" t="s">
        <v>0</v>
      </c>
      <c r="K6" s="25">
        <f>L5</f>
        <v>13</v>
      </c>
      <c r="L6" s="49"/>
      <c r="M6" s="50"/>
      <c r="N6" s="51"/>
      <c r="O6" s="21">
        <v>8</v>
      </c>
      <c r="P6" s="20" t="s">
        <v>0</v>
      </c>
      <c r="Q6" s="15">
        <v>14</v>
      </c>
      <c r="R6" s="19">
        <f t="shared" si="0"/>
        <v>0</v>
      </c>
      <c r="S6" s="67">
        <v>5</v>
      </c>
      <c r="T6" s="17">
        <f t="shared" si="1"/>
        <v>22</v>
      </c>
      <c r="U6" s="17" t="s">
        <v>0</v>
      </c>
      <c r="V6" s="17">
        <f t="shared" si="2"/>
        <v>67</v>
      </c>
      <c r="W6" s="15">
        <f t="shared" si="3"/>
        <v>0.32835820895522388</v>
      </c>
    </row>
    <row r="7" spans="1:23" ht="21.75" thickBot="1" x14ac:dyDescent="0.3">
      <c r="A7" s="14" t="s">
        <v>28</v>
      </c>
      <c r="B7" s="13" t="s">
        <v>39</v>
      </c>
      <c r="C7" s="12">
        <f>Q3</f>
        <v>7</v>
      </c>
      <c r="D7" s="11" t="s">
        <v>0</v>
      </c>
      <c r="E7" s="10">
        <f>O3</f>
        <v>17</v>
      </c>
      <c r="F7" s="12">
        <f>Q4</f>
        <v>18</v>
      </c>
      <c r="G7" s="11" t="s">
        <v>0</v>
      </c>
      <c r="H7" s="10">
        <f>O4</f>
        <v>11</v>
      </c>
      <c r="I7" s="12">
        <f>Q5</f>
        <v>9</v>
      </c>
      <c r="J7" s="11" t="s">
        <v>0</v>
      </c>
      <c r="K7" s="10">
        <f>O5</f>
        <v>14</v>
      </c>
      <c r="L7" s="12">
        <f>Q6</f>
        <v>14</v>
      </c>
      <c r="M7" s="11" t="s">
        <v>0</v>
      </c>
      <c r="N7" s="10">
        <f>O6</f>
        <v>8</v>
      </c>
      <c r="O7" s="64"/>
      <c r="P7" s="65"/>
      <c r="Q7" s="66"/>
      <c r="R7" s="6">
        <f t="shared" si="0"/>
        <v>2</v>
      </c>
      <c r="S7" s="57">
        <v>3</v>
      </c>
      <c r="T7" s="4">
        <f t="shared" si="1"/>
        <v>48</v>
      </c>
      <c r="U7" s="4" t="s">
        <v>0</v>
      </c>
      <c r="V7" s="4">
        <f t="shared" si="2"/>
        <v>50</v>
      </c>
      <c r="W7" s="2">
        <f t="shared" si="3"/>
        <v>0.96</v>
      </c>
    </row>
    <row r="8" spans="1:23" x14ac:dyDescent="0.25">
      <c r="B8" s="45"/>
    </row>
  </sheetData>
  <mergeCells count="14"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O7" sqref="O7:Q7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47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RAŠKOVICE A</v>
      </c>
      <c r="D2" s="133"/>
      <c r="E2" s="134"/>
      <c r="F2" s="135" t="str">
        <f>B4</f>
        <v>METYLOVICE C</v>
      </c>
      <c r="G2" s="133"/>
      <c r="H2" s="134"/>
      <c r="I2" s="135" t="str">
        <f>B5</f>
        <v>8.ZŠ</v>
      </c>
      <c r="J2" s="133"/>
      <c r="K2" s="134"/>
      <c r="L2" s="135" t="str">
        <f>B6</f>
        <v>PALKOVICE C</v>
      </c>
      <c r="M2" s="133"/>
      <c r="N2" s="134"/>
      <c r="O2" s="135" t="str">
        <f>B7</f>
        <v>PALKOVICE A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40" t="s">
        <v>9</v>
      </c>
      <c r="C3" s="61"/>
      <c r="D3" s="62"/>
      <c r="E3" s="63"/>
      <c r="F3" s="36">
        <v>9</v>
      </c>
      <c r="G3" s="35" t="s">
        <v>0</v>
      </c>
      <c r="H3" s="30">
        <v>10</v>
      </c>
      <c r="I3" s="36">
        <v>10</v>
      </c>
      <c r="J3" s="35" t="s">
        <v>0</v>
      </c>
      <c r="K3" s="30">
        <v>3</v>
      </c>
      <c r="L3" s="36">
        <v>8</v>
      </c>
      <c r="M3" s="35" t="s">
        <v>0</v>
      </c>
      <c r="N3" s="30">
        <v>3</v>
      </c>
      <c r="O3" s="36">
        <v>14</v>
      </c>
      <c r="P3" s="35" t="s">
        <v>0</v>
      </c>
      <c r="Q3" s="30">
        <v>8</v>
      </c>
      <c r="R3" s="34">
        <f>SUM(IF(C3&gt;E3,1,0),IF(F3&gt;H3,1,0),IF(I3&gt;K3,1,0),IF(L3&gt;N3,1,0),IF(O3&gt;Q3,1,0))</f>
        <v>3</v>
      </c>
      <c r="S3" s="55">
        <v>2</v>
      </c>
      <c r="T3" s="32">
        <f>C3+F3+I3+L3+O3</f>
        <v>41</v>
      </c>
      <c r="U3" s="32" t="s">
        <v>0</v>
      </c>
      <c r="V3" s="32">
        <f>H3+K3+N3+Q3+E3</f>
        <v>24</v>
      </c>
      <c r="W3" s="30">
        <f>T3/V3</f>
        <v>1.7083333333333333</v>
      </c>
    </row>
    <row r="4" spans="1:23" ht="21" x14ac:dyDescent="0.25">
      <c r="A4" s="29" t="s">
        <v>3</v>
      </c>
      <c r="B4" s="28" t="s">
        <v>48</v>
      </c>
      <c r="C4" s="27">
        <f>H3</f>
        <v>10</v>
      </c>
      <c r="D4" s="26" t="s">
        <v>0</v>
      </c>
      <c r="E4" s="25">
        <f>F3</f>
        <v>9</v>
      </c>
      <c r="F4" s="49"/>
      <c r="G4" s="50"/>
      <c r="H4" s="51"/>
      <c r="I4" s="21">
        <v>9</v>
      </c>
      <c r="J4" s="20" t="s">
        <v>0</v>
      </c>
      <c r="K4" s="15">
        <v>6</v>
      </c>
      <c r="L4" s="21">
        <v>10</v>
      </c>
      <c r="M4" s="20" t="s">
        <v>0</v>
      </c>
      <c r="N4" s="15">
        <v>6</v>
      </c>
      <c r="O4" s="21">
        <v>11</v>
      </c>
      <c r="P4" s="20" t="s">
        <v>0</v>
      </c>
      <c r="Q4" s="15">
        <v>8</v>
      </c>
      <c r="R4" s="19">
        <f t="shared" ref="R4:R7" si="0">SUM(IF(C4&gt;E4,1,0),IF(F4&gt;H4,1,0),IF(I4&gt;K4,1,0),IF(L4&gt;N4,1,0),IF(O4&gt;Q4,1,0))</f>
        <v>4</v>
      </c>
      <c r="S4" s="67">
        <v>1</v>
      </c>
      <c r="T4" s="17">
        <f t="shared" ref="T4:T7" si="1">C4+F4+I4+L4+O4</f>
        <v>40</v>
      </c>
      <c r="U4" s="17" t="s">
        <v>0</v>
      </c>
      <c r="V4" s="17">
        <f t="shared" ref="V4:V7" si="2">H4+K4+N4+Q4+E4</f>
        <v>29</v>
      </c>
      <c r="W4" s="15">
        <f t="shared" ref="W4:W7" si="3">T4/V4</f>
        <v>1.3793103448275863</v>
      </c>
    </row>
    <row r="5" spans="1:23" ht="21" x14ac:dyDescent="0.25">
      <c r="A5" s="29" t="s">
        <v>2</v>
      </c>
      <c r="B5" s="28" t="s">
        <v>49</v>
      </c>
      <c r="C5" s="27">
        <f>K3</f>
        <v>3</v>
      </c>
      <c r="D5" s="26" t="s">
        <v>0</v>
      </c>
      <c r="E5" s="25">
        <f>I3</f>
        <v>10</v>
      </c>
      <c r="F5" s="27">
        <f>K4</f>
        <v>6</v>
      </c>
      <c r="G5" s="26" t="s">
        <v>0</v>
      </c>
      <c r="H5" s="25">
        <f>I4</f>
        <v>9</v>
      </c>
      <c r="I5" s="64"/>
      <c r="J5" s="65"/>
      <c r="K5" s="66"/>
      <c r="L5" s="21">
        <v>11</v>
      </c>
      <c r="M5" s="20" t="s">
        <v>0</v>
      </c>
      <c r="N5" s="15">
        <v>13</v>
      </c>
      <c r="O5" s="21">
        <v>12</v>
      </c>
      <c r="P5" s="35" t="s">
        <v>0</v>
      </c>
      <c r="Q5" s="15">
        <v>11</v>
      </c>
      <c r="R5" s="19">
        <f t="shared" si="0"/>
        <v>1</v>
      </c>
      <c r="S5" s="56">
        <v>4</v>
      </c>
      <c r="T5" s="17">
        <f t="shared" si="1"/>
        <v>32</v>
      </c>
      <c r="U5" s="17" t="s">
        <v>0</v>
      </c>
      <c r="V5" s="17">
        <f t="shared" si="2"/>
        <v>43</v>
      </c>
      <c r="W5" s="15">
        <f t="shared" si="3"/>
        <v>0.7441860465116279</v>
      </c>
    </row>
    <row r="6" spans="1:23" ht="21" x14ac:dyDescent="0.25">
      <c r="A6" s="29" t="s">
        <v>1</v>
      </c>
      <c r="B6" s="28" t="s">
        <v>21</v>
      </c>
      <c r="C6" s="27">
        <f>N3</f>
        <v>3</v>
      </c>
      <c r="D6" s="26" t="s">
        <v>0</v>
      </c>
      <c r="E6" s="25">
        <f>L3</f>
        <v>8</v>
      </c>
      <c r="F6" s="27">
        <f>N4</f>
        <v>6</v>
      </c>
      <c r="G6" s="26" t="s">
        <v>0</v>
      </c>
      <c r="H6" s="25">
        <f>L4</f>
        <v>10</v>
      </c>
      <c r="I6" s="27">
        <f>N5</f>
        <v>13</v>
      </c>
      <c r="J6" s="26" t="s">
        <v>0</v>
      </c>
      <c r="K6" s="25">
        <f>L5</f>
        <v>11</v>
      </c>
      <c r="L6" s="49"/>
      <c r="M6" s="50"/>
      <c r="N6" s="51"/>
      <c r="O6" s="21">
        <v>4</v>
      </c>
      <c r="P6" s="20" t="s">
        <v>0</v>
      </c>
      <c r="Q6" s="15">
        <v>9</v>
      </c>
      <c r="R6" s="19">
        <f t="shared" si="0"/>
        <v>1</v>
      </c>
      <c r="S6" s="67">
        <v>5</v>
      </c>
      <c r="T6" s="17">
        <f t="shared" si="1"/>
        <v>26</v>
      </c>
      <c r="U6" s="17" t="s">
        <v>0</v>
      </c>
      <c r="V6" s="17">
        <f t="shared" si="2"/>
        <v>38</v>
      </c>
      <c r="W6" s="15">
        <f t="shared" si="3"/>
        <v>0.68421052631578949</v>
      </c>
    </row>
    <row r="7" spans="1:23" ht="21.75" thickBot="1" x14ac:dyDescent="0.3">
      <c r="A7" s="14" t="s">
        <v>28</v>
      </c>
      <c r="B7" s="13" t="s">
        <v>11</v>
      </c>
      <c r="C7" s="12">
        <f>Q3</f>
        <v>8</v>
      </c>
      <c r="D7" s="11" t="s">
        <v>0</v>
      </c>
      <c r="E7" s="10">
        <f>O3</f>
        <v>14</v>
      </c>
      <c r="F7" s="12">
        <f>Q4</f>
        <v>8</v>
      </c>
      <c r="G7" s="11" t="s">
        <v>0</v>
      </c>
      <c r="H7" s="10">
        <f>O4</f>
        <v>11</v>
      </c>
      <c r="I7" s="12">
        <f>Q5</f>
        <v>11</v>
      </c>
      <c r="J7" s="11" t="s">
        <v>0</v>
      </c>
      <c r="K7" s="10">
        <f>O5</f>
        <v>12</v>
      </c>
      <c r="L7" s="12">
        <f>Q6</f>
        <v>9</v>
      </c>
      <c r="M7" s="11" t="s">
        <v>0</v>
      </c>
      <c r="N7" s="10">
        <f>O6</f>
        <v>4</v>
      </c>
      <c r="O7" s="64"/>
      <c r="P7" s="65"/>
      <c r="Q7" s="66"/>
      <c r="R7" s="6">
        <f t="shared" si="0"/>
        <v>1</v>
      </c>
      <c r="S7" s="57">
        <v>3</v>
      </c>
      <c r="T7" s="4">
        <f t="shared" si="1"/>
        <v>36</v>
      </c>
      <c r="U7" s="4" t="s">
        <v>0</v>
      </c>
      <c r="V7" s="4">
        <f t="shared" si="2"/>
        <v>41</v>
      </c>
      <c r="W7" s="2">
        <f t="shared" si="3"/>
        <v>0.87804878048780488</v>
      </c>
    </row>
    <row r="8" spans="1:23" x14ac:dyDescent="0.25">
      <c r="B8" s="45"/>
    </row>
  </sheetData>
  <mergeCells count="14"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tabSelected="1" workbookViewId="0">
      <selection activeCell="L18" sqref="L18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47" t="s">
        <v>8</v>
      </c>
      <c r="B1" s="148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51" t="s">
        <v>5</v>
      </c>
      <c r="R1" s="151"/>
      <c r="S1" s="151"/>
      <c r="T1" s="152"/>
    </row>
    <row r="2" spans="1:20" ht="15.75" thickBot="1" x14ac:dyDescent="0.3">
      <c r="A2" s="149"/>
      <c r="B2" s="150"/>
      <c r="C2" s="135" t="str">
        <f>B3</f>
        <v>BAŠKA</v>
      </c>
      <c r="D2" s="133"/>
      <c r="E2" s="134"/>
      <c r="F2" s="135" t="str">
        <f>B4</f>
        <v>STŘÍTĚŽ B</v>
      </c>
      <c r="G2" s="133"/>
      <c r="H2" s="134"/>
      <c r="I2" s="135" t="str">
        <f>B5</f>
        <v>RAŠKOVICE B</v>
      </c>
      <c r="J2" s="133"/>
      <c r="K2" s="134"/>
      <c r="L2" s="135" t="str">
        <f>B6</f>
        <v>RAŠKOVICE D</v>
      </c>
      <c r="M2" s="133"/>
      <c r="N2" s="134"/>
      <c r="O2" s="137"/>
      <c r="P2" s="133"/>
      <c r="Q2" s="153"/>
      <c r="R2" s="153"/>
      <c r="S2" s="153"/>
      <c r="T2" s="154"/>
    </row>
    <row r="3" spans="1:20" ht="21" x14ac:dyDescent="0.25">
      <c r="A3" s="41" t="s">
        <v>4</v>
      </c>
      <c r="B3" s="43" t="s">
        <v>50</v>
      </c>
      <c r="C3" s="61"/>
      <c r="D3" s="62"/>
      <c r="E3" s="63"/>
      <c r="F3" s="36">
        <v>24</v>
      </c>
      <c r="G3" s="35" t="s">
        <v>0</v>
      </c>
      <c r="H3" s="30">
        <v>18</v>
      </c>
      <c r="I3" s="36">
        <v>26</v>
      </c>
      <c r="J3" s="35" t="s">
        <v>0</v>
      </c>
      <c r="K3" s="30">
        <v>19</v>
      </c>
      <c r="L3" s="36">
        <v>25</v>
      </c>
      <c r="M3" s="35" t="s">
        <v>0</v>
      </c>
      <c r="N3" s="30">
        <v>15</v>
      </c>
      <c r="O3" s="34">
        <f>SUM(IF(C3&gt;E3,1,0),IF(F3&gt;H3,1,0),IF(I3&gt;K3,1,0),IF(L3&gt;N3,1,0))</f>
        <v>3</v>
      </c>
      <c r="P3" s="72">
        <v>1</v>
      </c>
      <c r="Q3" s="32">
        <f>C3+F3+I3+L3</f>
        <v>75</v>
      </c>
      <c r="R3" s="32" t="s">
        <v>0</v>
      </c>
      <c r="S3" s="73">
        <f>E3+H3+K3+N3</f>
        <v>52</v>
      </c>
      <c r="T3" s="30">
        <f>Q3/S3</f>
        <v>1.4423076923076923</v>
      </c>
    </row>
    <row r="4" spans="1:20" ht="21" x14ac:dyDescent="0.25">
      <c r="A4" s="29" t="s">
        <v>3</v>
      </c>
      <c r="B4" s="44" t="s">
        <v>38</v>
      </c>
      <c r="C4" s="27">
        <f>H3</f>
        <v>18</v>
      </c>
      <c r="D4" s="26" t="s">
        <v>0</v>
      </c>
      <c r="E4" s="25">
        <f>F3</f>
        <v>24</v>
      </c>
      <c r="F4" s="64"/>
      <c r="G4" s="65"/>
      <c r="H4" s="66"/>
      <c r="I4" s="21">
        <v>20</v>
      </c>
      <c r="J4" s="20" t="s">
        <v>0</v>
      </c>
      <c r="K4" s="15">
        <v>23</v>
      </c>
      <c r="L4" s="21">
        <v>24</v>
      </c>
      <c r="M4" s="20" t="s">
        <v>0</v>
      </c>
      <c r="N4" s="15">
        <v>21</v>
      </c>
      <c r="O4" s="19">
        <f>SUM(IF(C4&gt;E4,1,0),IF(F4&gt;H4,1,0),IF(I4&gt;K4,1,0),IF(L4&gt;N4,1,0))</f>
        <v>1</v>
      </c>
      <c r="P4" s="67">
        <v>3</v>
      </c>
      <c r="Q4" s="17">
        <f>C4+F4+I4+L4</f>
        <v>62</v>
      </c>
      <c r="R4" s="17" t="s">
        <v>0</v>
      </c>
      <c r="S4" s="74">
        <f>E4+H4+K4+N4</f>
        <v>68</v>
      </c>
      <c r="T4" s="15">
        <f>Q4/S4</f>
        <v>0.91176470588235292</v>
      </c>
    </row>
    <row r="5" spans="1:20" ht="21" x14ac:dyDescent="0.25">
      <c r="A5" s="29" t="s">
        <v>2</v>
      </c>
      <c r="B5" s="44" t="s">
        <v>41</v>
      </c>
      <c r="C5" s="27">
        <f>K3</f>
        <v>19</v>
      </c>
      <c r="D5" s="26" t="s">
        <v>0</v>
      </c>
      <c r="E5" s="25">
        <f>I3</f>
        <v>26</v>
      </c>
      <c r="F5" s="27">
        <f>K4</f>
        <v>23</v>
      </c>
      <c r="G5" s="26" t="s">
        <v>0</v>
      </c>
      <c r="H5" s="25">
        <f>I4</f>
        <v>20</v>
      </c>
      <c r="I5" s="64"/>
      <c r="J5" s="65"/>
      <c r="K5" s="66"/>
      <c r="L5" s="21">
        <v>26</v>
      </c>
      <c r="M5" s="20" t="s">
        <v>0</v>
      </c>
      <c r="N5" s="15">
        <v>15</v>
      </c>
      <c r="O5" s="19">
        <f>SUM(IF(C5&gt;E5,1,0),IF(F5&gt;H5,1,0),IF(I5&gt;K5,1,0),IF(L5&gt;N5,1,0))</f>
        <v>2</v>
      </c>
      <c r="P5" s="67">
        <v>2</v>
      </c>
      <c r="Q5" s="17">
        <f>C5+F5+I5+L5</f>
        <v>68</v>
      </c>
      <c r="R5" s="17" t="s">
        <v>0</v>
      </c>
      <c r="S5" s="74">
        <f>E5+H5+K5+N5</f>
        <v>61</v>
      </c>
      <c r="T5" s="15">
        <f>Q5/S5</f>
        <v>1.1147540983606556</v>
      </c>
    </row>
    <row r="6" spans="1:20" ht="21.75" thickBot="1" x14ac:dyDescent="0.3">
      <c r="A6" s="14" t="s">
        <v>1</v>
      </c>
      <c r="B6" s="44" t="s">
        <v>19</v>
      </c>
      <c r="C6" s="12">
        <f>N3</f>
        <v>15</v>
      </c>
      <c r="D6" s="11" t="s">
        <v>0</v>
      </c>
      <c r="E6" s="10">
        <f>L3</f>
        <v>25</v>
      </c>
      <c r="F6" s="12">
        <f>N4</f>
        <v>21</v>
      </c>
      <c r="G6" s="11" t="s">
        <v>0</v>
      </c>
      <c r="H6" s="10">
        <f>L4</f>
        <v>24</v>
      </c>
      <c r="I6" s="12">
        <f>N5</f>
        <v>15</v>
      </c>
      <c r="J6" s="11" t="s">
        <v>0</v>
      </c>
      <c r="K6" s="10">
        <f>L5</f>
        <v>26</v>
      </c>
      <c r="L6" s="69"/>
      <c r="M6" s="70"/>
      <c r="N6" s="71"/>
      <c r="O6" s="6">
        <f>SUM(IF(C6&gt;E6,1,0),IF(F6&gt;H6,1,0),IF(I6&gt;K6,1,0),IF(L6&gt;N6,1,0))</f>
        <v>0</v>
      </c>
      <c r="P6" s="68">
        <v>4</v>
      </c>
      <c r="Q6" s="4">
        <f>C6+F6+I6+L6</f>
        <v>51</v>
      </c>
      <c r="R6" s="4" t="s">
        <v>0</v>
      </c>
      <c r="S6" s="75">
        <f>E6+H6+K6+N6</f>
        <v>75</v>
      </c>
      <c r="T6" s="2">
        <f>Q6/S6</f>
        <v>0.68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topLeftCell="A6" workbookViewId="0">
      <selection activeCell="R16" sqref="Q16:R28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47" t="s">
        <v>13</v>
      </c>
      <c r="B1" s="148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51" t="s">
        <v>5</v>
      </c>
      <c r="R1" s="151"/>
      <c r="S1" s="151"/>
      <c r="T1" s="152"/>
    </row>
    <row r="2" spans="1:20" ht="15.75" thickBot="1" x14ac:dyDescent="0.3">
      <c r="A2" s="149"/>
      <c r="B2" s="150"/>
      <c r="C2" s="135" t="str">
        <f>B3</f>
        <v>STRITEŽ A</v>
      </c>
      <c r="D2" s="133"/>
      <c r="E2" s="134"/>
      <c r="F2" s="135" t="str">
        <f>B4</f>
        <v>RAŠKOVICE A</v>
      </c>
      <c r="G2" s="133"/>
      <c r="H2" s="134"/>
      <c r="I2" s="135" t="str">
        <f>B5</f>
        <v>RAŠKOVICE C</v>
      </c>
      <c r="J2" s="133"/>
      <c r="K2" s="134"/>
      <c r="L2" s="135" t="str">
        <f>B6</f>
        <v>RED VOLLEY A</v>
      </c>
      <c r="M2" s="133"/>
      <c r="N2" s="134"/>
      <c r="O2" s="137"/>
      <c r="P2" s="133"/>
      <c r="Q2" s="153"/>
      <c r="R2" s="153"/>
      <c r="S2" s="153"/>
      <c r="T2" s="154"/>
    </row>
    <row r="3" spans="1:20" ht="21" x14ac:dyDescent="0.25">
      <c r="A3" s="41" t="s">
        <v>4</v>
      </c>
      <c r="B3" s="43" t="s">
        <v>51</v>
      </c>
      <c r="C3" s="61"/>
      <c r="D3" s="62"/>
      <c r="E3" s="63"/>
      <c r="F3" s="36">
        <v>9</v>
      </c>
      <c r="G3" s="35" t="s">
        <v>0</v>
      </c>
      <c r="H3" s="30">
        <v>26</v>
      </c>
      <c r="I3" s="36">
        <v>15</v>
      </c>
      <c r="J3" s="35" t="s">
        <v>0</v>
      </c>
      <c r="K3" s="30">
        <v>25</v>
      </c>
      <c r="L3" s="36">
        <v>19</v>
      </c>
      <c r="M3" s="35" t="s">
        <v>0</v>
      </c>
      <c r="N3" s="30">
        <v>22</v>
      </c>
      <c r="O3" s="34">
        <f>SUM(IF(C3&gt;E3,1,0),IF(F3&gt;H3,1,0),IF(I3&gt;K3,1,0),IF(L3&gt;N3,1,0))</f>
        <v>0</v>
      </c>
      <c r="P3" s="72">
        <v>4</v>
      </c>
      <c r="Q3" s="32">
        <f>C3+F3+I3+L3</f>
        <v>43</v>
      </c>
      <c r="R3" s="32" t="s">
        <v>0</v>
      </c>
      <c r="S3" s="73">
        <f>E3+H3+K3+N3</f>
        <v>73</v>
      </c>
      <c r="T3" s="30">
        <f>Q3/S3</f>
        <v>0.58904109589041098</v>
      </c>
    </row>
    <row r="4" spans="1:20" ht="21" x14ac:dyDescent="0.25">
      <c r="A4" s="29" t="s">
        <v>3</v>
      </c>
      <c r="B4" s="44" t="s">
        <v>9</v>
      </c>
      <c r="C4" s="27">
        <f>H3</f>
        <v>26</v>
      </c>
      <c r="D4" s="26" t="s">
        <v>0</v>
      </c>
      <c r="E4" s="25">
        <f>F3</f>
        <v>9</v>
      </c>
      <c r="F4" s="64"/>
      <c r="G4" s="65"/>
      <c r="H4" s="66"/>
      <c r="I4" s="21">
        <v>24</v>
      </c>
      <c r="J4" s="20" t="s">
        <v>0</v>
      </c>
      <c r="K4" s="15">
        <v>11</v>
      </c>
      <c r="L4" s="21">
        <v>31</v>
      </c>
      <c r="M4" s="20" t="s">
        <v>0</v>
      </c>
      <c r="N4" s="15">
        <v>6</v>
      </c>
      <c r="O4" s="19">
        <f>SUM(IF(C4&gt;E4,1,0),IF(F4&gt;H4,1,0),IF(I4&gt;K4,1,0),IF(L4&gt;N4,1,0))</f>
        <v>3</v>
      </c>
      <c r="P4" s="67">
        <v>1</v>
      </c>
      <c r="Q4" s="17">
        <f>C4+F4+I4+L4</f>
        <v>81</v>
      </c>
      <c r="R4" s="17" t="s">
        <v>0</v>
      </c>
      <c r="S4" s="74">
        <f>E4+H4+K4+N4</f>
        <v>26</v>
      </c>
      <c r="T4" s="15">
        <f>Q4/S4</f>
        <v>3.1153846153846154</v>
      </c>
    </row>
    <row r="5" spans="1:20" ht="21" x14ac:dyDescent="0.25">
      <c r="A5" s="29" t="s">
        <v>2</v>
      </c>
      <c r="B5" s="44" t="s">
        <v>14</v>
      </c>
      <c r="C5" s="27">
        <f>K3</f>
        <v>25</v>
      </c>
      <c r="D5" s="26" t="s">
        <v>0</v>
      </c>
      <c r="E5" s="25">
        <f>I3</f>
        <v>15</v>
      </c>
      <c r="F5" s="27">
        <f>K4</f>
        <v>11</v>
      </c>
      <c r="G5" s="26" t="s">
        <v>0</v>
      </c>
      <c r="H5" s="25">
        <f>I4</f>
        <v>24</v>
      </c>
      <c r="I5" s="64"/>
      <c r="J5" s="65"/>
      <c r="K5" s="66"/>
      <c r="L5" s="21">
        <v>22</v>
      </c>
      <c r="M5" s="20" t="s">
        <v>0</v>
      </c>
      <c r="N5" s="15">
        <v>16</v>
      </c>
      <c r="O5" s="19">
        <f>SUM(IF(C5&gt;E5,1,0),IF(F5&gt;H5,1,0),IF(I5&gt;K5,1,0),IF(L5&gt;N5,1,0))</f>
        <v>2</v>
      </c>
      <c r="P5" s="67">
        <v>2</v>
      </c>
      <c r="Q5" s="17">
        <f>C5+F5+I5+L5</f>
        <v>58</v>
      </c>
      <c r="R5" s="17" t="s">
        <v>0</v>
      </c>
      <c r="S5" s="74">
        <f>E5+H5+K5+N5</f>
        <v>55</v>
      </c>
      <c r="T5" s="15">
        <f>Q5/S5</f>
        <v>1.0545454545454545</v>
      </c>
    </row>
    <row r="6" spans="1:20" ht="21.75" thickBot="1" x14ac:dyDescent="0.3">
      <c r="A6" s="14" t="s">
        <v>1</v>
      </c>
      <c r="B6" s="44" t="s">
        <v>46</v>
      </c>
      <c r="C6" s="12">
        <f>N3</f>
        <v>22</v>
      </c>
      <c r="D6" s="11" t="s">
        <v>0</v>
      </c>
      <c r="E6" s="10">
        <f>L3</f>
        <v>19</v>
      </c>
      <c r="F6" s="12">
        <f>N4</f>
        <v>6</v>
      </c>
      <c r="G6" s="11" t="s">
        <v>0</v>
      </c>
      <c r="H6" s="10">
        <f>L4</f>
        <v>31</v>
      </c>
      <c r="I6" s="12">
        <f>N5</f>
        <v>16</v>
      </c>
      <c r="J6" s="11" t="s">
        <v>0</v>
      </c>
      <c r="K6" s="10">
        <f>L5</f>
        <v>22</v>
      </c>
      <c r="L6" s="69"/>
      <c r="M6" s="70"/>
      <c r="N6" s="71"/>
      <c r="O6" s="6">
        <f>SUM(IF(C6&gt;E6,1,0),IF(F6&gt;H6,1,0),IF(I6&gt;K6,1,0),IF(L6&gt;N6,1,0))</f>
        <v>1</v>
      </c>
      <c r="P6" s="68">
        <v>3</v>
      </c>
      <c r="Q6" s="4">
        <f>C6+F6+I6+L6</f>
        <v>44</v>
      </c>
      <c r="R6" s="4" t="s">
        <v>0</v>
      </c>
      <c r="S6" s="75">
        <f>E6+H6+K6+N6</f>
        <v>72</v>
      </c>
      <c r="T6" s="2">
        <f>Q6/S6</f>
        <v>0.61111111111111116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"/>
  <sheetViews>
    <sheetView workbookViewId="0">
      <selection activeCell="G15" sqref="G15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55" t="s">
        <v>8</v>
      </c>
      <c r="B1" s="156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51" t="s">
        <v>5</v>
      </c>
      <c r="R1" s="151"/>
      <c r="S1" s="151"/>
      <c r="T1" s="152"/>
    </row>
    <row r="2" spans="1:20" ht="15.75" thickBot="1" x14ac:dyDescent="0.3">
      <c r="A2" s="157"/>
      <c r="B2" s="158"/>
      <c r="C2" s="135" t="str">
        <f>B3</f>
        <v>RAŠKOVICE A</v>
      </c>
      <c r="D2" s="133"/>
      <c r="E2" s="134"/>
      <c r="F2" s="135" t="str">
        <f>B4</f>
        <v>RAŠKOVICE C</v>
      </c>
      <c r="G2" s="133"/>
      <c r="H2" s="134"/>
      <c r="I2" s="135" t="str">
        <f>B5</f>
        <v xml:space="preserve">PALKOVICE </v>
      </c>
      <c r="J2" s="133"/>
      <c r="K2" s="134"/>
      <c r="L2" s="135" t="str">
        <f>B6</f>
        <v>RED VOLLEY B</v>
      </c>
      <c r="M2" s="133"/>
      <c r="N2" s="134"/>
      <c r="O2" s="137"/>
      <c r="P2" s="133"/>
      <c r="Q2" s="153"/>
      <c r="R2" s="153"/>
      <c r="S2" s="153"/>
      <c r="T2" s="154"/>
    </row>
    <row r="3" spans="1:20" ht="21" x14ac:dyDescent="0.25">
      <c r="A3" s="41" t="s">
        <v>4</v>
      </c>
      <c r="B3" s="43" t="s">
        <v>9</v>
      </c>
      <c r="C3" s="78"/>
      <c r="D3" s="76"/>
      <c r="E3" s="77"/>
      <c r="F3" s="36">
        <v>26</v>
      </c>
      <c r="G3" s="35" t="s">
        <v>0</v>
      </c>
      <c r="H3" s="30">
        <v>9</v>
      </c>
      <c r="I3" s="36">
        <v>28</v>
      </c>
      <c r="J3" s="35" t="s">
        <v>0</v>
      </c>
      <c r="K3" s="30">
        <v>15</v>
      </c>
      <c r="L3" s="36">
        <v>22</v>
      </c>
      <c r="M3" s="35" t="s">
        <v>0</v>
      </c>
      <c r="N3" s="30">
        <v>20</v>
      </c>
      <c r="O3" s="34">
        <f>SUM(IF(C3&gt;E3,1,0),IF(F3&gt;H3,1,0),IF(I3&gt;K3,1,0),IF(L3&gt;N3,1,0))</f>
        <v>3</v>
      </c>
      <c r="P3" s="85">
        <v>1</v>
      </c>
      <c r="Q3" s="32">
        <f>C3+F3+I3+L3</f>
        <v>76</v>
      </c>
      <c r="R3" s="32" t="s">
        <v>0</v>
      </c>
      <c r="S3" s="35">
        <f>E3+H3+K3+N3</f>
        <v>44</v>
      </c>
      <c r="T3" s="30">
        <f>Q3/S3</f>
        <v>1.7272727272727273</v>
      </c>
    </row>
    <row r="4" spans="1:20" ht="21" x14ac:dyDescent="0.25">
      <c r="A4" s="29" t="s">
        <v>3</v>
      </c>
      <c r="B4" s="44" t="s">
        <v>14</v>
      </c>
      <c r="C4" s="27">
        <f>H3</f>
        <v>9</v>
      </c>
      <c r="D4" s="26" t="s">
        <v>0</v>
      </c>
      <c r="E4" s="25">
        <f>F3</f>
        <v>26</v>
      </c>
      <c r="F4" s="79"/>
      <c r="G4" s="80"/>
      <c r="H4" s="81"/>
      <c r="I4" s="21">
        <v>15</v>
      </c>
      <c r="J4" s="20" t="s">
        <v>0</v>
      </c>
      <c r="K4" s="15">
        <v>25</v>
      </c>
      <c r="L4" s="21">
        <v>18</v>
      </c>
      <c r="M4" s="20" t="s">
        <v>0</v>
      </c>
      <c r="N4" s="15">
        <v>25</v>
      </c>
      <c r="O4" s="19">
        <f>SUM(IF(C4&gt;E4,1,0),IF(F4&gt;H4,1,0),IF(I4&gt;K4,1,0),IF(L4&gt;N4,1,0))</f>
        <v>0</v>
      </c>
      <c r="P4" s="86">
        <v>4</v>
      </c>
      <c r="Q4" s="17">
        <f>C4+F4+I4+L4</f>
        <v>42</v>
      </c>
      <c r="R4" s="17" t="s">
        <v>0</v>
      </c>
      <c r="S4" s="20">
        <f>E4+H4+K4+N4</f>
        <v>76</v>
      </c>
      <c r="T4" s="15">
        <f>Q4/S4</f>
        <v>0.55263157894736847</v>
      </c>
    </row>
    <row r="5" spans="1:20" ht="21" x14ac:dyDescent="0.25">
      <c r="A5" s="29" t="s">
        <v>2</v>
      </c>
      <c r="B5" s="44" t="s">
        <v>52</v>
      </c>
      <c r="C5" s="27">
        <f>K3</f>
        <v>15</v>
      </c>
      <c r="D5" s="26" t="s">
        <v>0</v>
      </c>
      <c r="E5" s="25">
        <f>I3</f>
        <v>28</v>
      </c>
      <c r="F5" s="27">
        <f>K4</f>
        <v>25</v>
      </c>
      <c r="G5" s="26" t="s">
        <v>0</v>
      </c>
      <c r="H5" s="25">
        <f>I4</f>
        <v>15</v>
      </c>
      <c r="I5" s="79"/>
      <c r="J5" s="80"/>
      <c r="K5" s="81"/>
      <c r="L5" s="21">
        <v>23</v>
      </c>
      <c r="M5" s="20" t="s">
        <v>0</v>
      </c>
      <c r="N5" s="15">
        <v>21</v>
      </c>
      <c r="O5" s="19">
        <f>SUM(IF(C5&gt;E5,1,0),IF(F5&gt;H5,1,0),IF(I5&gt;K5,1,0),IF(L5&gt;N5,1,0))</f>
        <v>2</v>
      </c>
      <c r="P5" s="86">
        <v>2</v>
      </c>
      <c r="Q5" s="17">
        <f>C5+F5+I5+L5</f>
        <v>63</v>
      </c>
      <c r="R5" s="17" t="s">
        <v>0</v>
      </c>
      <c r="S5" s="20">
        <f>E5+H5+K5+N5</f>
        <v>64</v>
      </c>
      <c r="T5" s="15">
        <f>Q5/S5</f>
        <v>0.984375</v>
      </c>
    </row>
    <row r="6" spans="1:20" ht="21.75" thickBot="1" x14ac:dyDescent="0.3">
      <c r="A6" s="14" t="s">
        <v>1</v>
      </c>
      <c r="B6" s="44" t="s">
        <v>53</v>
      </c>
      <c r="C6" s="12">
        <f>N3</f>
        <v>20</v>
      </c>
      <c r="D6" s="11" t="s">
        <v>0</v>
      </c>
      <c r="E6" s="10">
        <f>L3</f>
        <v>22</v>
      </c>
      <c r="F6" s="12">
        <f>N4</f>
        <v>25</v>
      </c>
      <c r="G6" s="11" t="s">
        <v>0</v>
      </c>
      <c r="H6" s="10">
        <f>L4</f>
        <v>18</v>
      </c>
      <c r="I6" s="12">
        <f>N5</f>
        <v>21</v>
      </c>
      <c r="J6" s="11" t="s">
        <v>0</v>
      </c>
      <c r="K6" s="10">
        <f>L5</f>
        <v>23</v>
      </c>
      <c r="L6" s="82"/>
      <c r="M6" s="83"/>
      <c r="N6" s="84"/>
      <c r="O6" s="6">
        <f>SUM(IF(C6&gt;E6,1,0),IF(F6&gt;H6,1,0),IF(I6&gt;K6,1,0),IF(L6&gt;N6,1,0))</f>
        <v>1</v>
      </c>
      <c r="P6" s="87">
        <v>3</v>
      </c>
      <c r="Q6" s="4">
        <f>C6+F6+I6+L6</f>
        <v>66</v>
      </c>
      <c r="R6" s="4" t="s">
        <v>0</v>
      </c>
      <c r="S6" s="88">
        <f>E6+H6+K6+N6</f>
        <v>63</v>
      </c>
      <c r="T6" s="2">
        <f>Q6/S6</f>
        <v>1.0476190476190477</v>
      </c>
    </row>
    <row r="7" spans="1:20" x14ac:dyDescent="0.25">
      <c r="O7" s="89"/>
      <c r="P7" s="89"/>
      <c r="Q7" s="89"/>
      <c r="S7" s="89"/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7" sqref="P2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"/>
  <sheetViews>
    <sheetView workbookViewId="0">
      <selection activeCell="P6" sqref="P6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55" t="s">
        <v>13</v>
      </c>
      <c r="B1" s="156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51" t="s">
        <v>5</v>
      </c>
      <c r="R1" s="151"/>
      <c r="S1" s="151"/>
      <c r="T1" s="152"/>
    </row>
    <row r="2" spans="1:20" ht="15.75" thickBot="1" x14ac:dyDescent="0.3">
      <c r="A2" s="157"/>
      <c r="B2" s="158"/>
      <c r="C2" s="135" t="str">
        <f>B3</f>
        <v>RAŠKOVICE B</v>
      </c>
      <c r="D2" s="133"/>
      <c r="E2" s="134"/>
      <c r="F2" s="135" t="str">
        <f>B4</f>
        <v>RAŠKOVICE D</v>
      </c>
      <c r="G2" s="133"/>
      <c r="H2" s="134"/>
      <c r="I2" s="135" t="str">
        <f>B5</f>
        <v>RED VOLLEY A</v>
      </c>
      <c r="J2" s="133"/>
      <c r="K2" s="134"/>
      <c r="L2" s="135" t="str">
        <f>B6</f>
        <v>JANOVICE A</v>
      </c>
      <c r="M2" s="133"/>
      <c r="N2" s="134"/>
      <c r="O2" s="137"/>
      <c r="P2" s="133"/>
      <c r="Q2" s="153"/>
      <c r="R2" s="153"/>
      <c r="S2" s="153"/>
      <c r="T2" s="154"/>
    </row>
    <row r="3" spans="1:20" ht="21" x14ac:dyDescent="0.25">
      <c r="A3" s="41" t="s">
        <v>4</v>
      </c>
      <c r="B3" s="43" t="s">
        <v>41</v>
      </c>
      <c r="C3" s="78"/>
      <c r="D3" s="76"/>
      <c r="E3" s="77"/>
      <c r="F3" s="36">
        <v>17</v>
      </c>
      <c r="G3" s="35" t="s">
        <v>0</v>
      </c>
      <c r="H3" s="30">
        <v>16</v>
      </c>
      <c r="I3" s="36">
        <v>20</v>
      </c>
      <c r="J3" s="35" t="s">
        <v>0</v>
      </c>
      <c r="K3" s="30">
        <v>14</v>
      </c>
      <c r="L3" s="36">
        <v>25</v>
      </c>
      <c r="M3" s="35" t="s">
        <v>0</v>
      </c>
      <c r="N3" s="30">
        <v>13</v>
      </c>
      <c r="O3" s="34">
        <f>SUM(IF(C3&gt;E3,1,0),IF(F3&gt;H3,1,0),IF(I3&gt;K3,1,0),IF(L3&gt;N3,1,0))</f>
        <v>3</v>
      </c>
      <c r="P3" s="85">
        <v>1</v>
      </c>
      <c r="Q3" s="32">
        <f>C3+F3+I3+L3</f>
        <v>62</v>
      </c>
      <c r="R3" s="32" t="s">
        <v>0</v>
      </c>
      <c r="S3" s="35">
        <f>E3+H3+K3+N3</f>
        <v>43</v>
      </c>
      <c r="T3" s="30">
        <f>Q3/S3</f>
        <v>1.441860465116279</v>
      </c>
    </row>
    <row r="4" spans="1:20" ht="21" x14ac:dyDescent="0.25">
      <c r="A4" s="29" t="s">
        <v>3</v>
      </c>
      <c r="B4" s="44" t="s">
        <v>19</v>
      </c>
      <c r="C4" s="27">
        <f>H3</f>
        <v>16</v>
      </c>
      <c r="D4" s="26" t="s">
        <v>0</v>
      </c>
      <c r="E4" s="25">
        <f>F3</f>
        <v>17</v>
      </c>
      <c r="F4" s="79"/>
      <c r="G4" s="80"/>
      <c r="H4" s="81"/>
      <c r="I4" s="21">
        <v>9</v>
      </c>
      <c r="J4" s="20" t="s">
        <v>0</v>
      </c>
      <c r="K4" s="15">
        <v>23</v>
      </c>
      <c r="L4" s="21">
        <v>24</v>
      </c>
      <c r="M4" s="20" t="s">
        <v>0</v>
      </c>
      <c r="N4" s="15">
        <v>20</v>
      </c>
      <c r="O4" s="19">
        <f>SUM(IF(C4&gt;E4,1,0),IF(F4&gt;H4,1,0),IF(I4&gt;K4,1,0),IF(L4&gt;N4,1,0))</f>
        <v>1</v>
      </c>
      <c r="P4" s="86">
        <v>3</v>
      </c>
      <c r="Q4" s="17">
        <f>C4+F4+I4+L4</f>
        <v>49</v>
      </c>
      <c r="R4" s="17" t="s">
        <v>0</v>
      </c>
      <c r="S4" s="20">
        <f>E4+H4+K4+N4</f>
        <v>60</v>
      </c>
      <c r="T4" s="15">
        <f>Q4/S4</f>
        <v>0.81666666666666665</v>
      </c>
    </row>
    <row r="5" spans="1:20" ht="21" x14ac:dyDescent="0.25">
      <c r="A5" s="29" t="s">
        <v>2</v>
      </c>
      <c r="B5" s="44" t="s">
        <v>46</v>
      </c>
      <c r="C5" s="27">
        <f>K3</f>
        <v>14</v>
      </c>
      <c r="D5" s="26" t="s">
        <v>0</v>
      </c>
      <c r="E5" s="25">
        <f>I3</f>
        <v>20</v>
      </c>
      <c r="F5" s="27">
        <f>K4</f>
        <v>23</v>
      </c>
      <c r="G5" s="26" t="s">
        <v>0</v>
      </c>
      <c r="H5" s="25">
        <f>I4</f>
        <v>9</v>
      </c>
      <c r="I5" s="79"/>
      <c r="J5" s="80"/>
      <c r="K5" s="81"/>
      <c r="L5" s="21">
        <v>24</v>
      </c>
      <c r="M5" s="20" t="s">
        <v>0</v>
      </c>
      <c r="N5" s="15">
        <v>13</v>
      </c>
      <c r="O5" s="19">
        <f>SUM(IF(C5&gt;E5,1,0),IF(F5&gt;H5,1,0),IF(I5&gt;K5,1,0),IF(L5&gt;N5,1,0))</f>
        <v>2</v>
      </c>
      <c r="P5" s="86">
        <v>2</v>
      </c>
      <c r="Q5" s="17">
        <f>C5+F5+I5+L5</f>
        <v>61</v>
      </c>
      <c r="R5" s="17" t="s">
        <v>0</v>
      </c>
      <c r="S5" s="20">
        <f>E5+H5+K5+N5</f>
        <v>42</v>
      </c>
      <c r="T5" s="15">
        <f>Q5/S5</f>
        <v>1.4523809523809523</v>
      </c>
    </row>
    <row r="6" spans="1:20" ht="21.75" thickBot="1" x14ac:dyDescent="0.3">
      <c r="A6" s="14" t="s">
        <v>1</v>
      </c>
      <c r="B6" s="44" t="s">
        <v>26</v>
      </c>
      <c r="C6" s="12">
        <f>N3</f>
        <v>13</v>
      </c>
      <c r="D6" s="11" t="s">
        <v>0</v>
      </c>
      <c r="E6" s="10">
        <f>L3</f>
        <v>25</v>
      </c>
      <c r="F6" s="12">
        <f>N4</f>
        <v>20</v>
      </c>
      <c r="G6" s="11" t="s">
        <v>0</v>
      </c>
      <c r="H6" s="10">
        <f>L4</f>
        <v>24</v>
      </c>
      <c r="I6" s="12">
        <f>N5</f>
        <v>13</v>
      </c>
      <c r="J6" s="11" t="s">
        <v>0</v>
      </c>
      <c r="K6" s="10">
        <f>L5</f>
        <v>24</v>
      </c>
      <c r="L6" s="82"/>
      <c r="M6" s="83"/>
      <c r="N6" s="84"/>
      <c r="O6" s="6">
        <f>SUM(IF(C6&gt;E6,1,0),IF(F6&gt;H6,1,0),IF(I6&gt;K6,1,0),IF(L6&gt;N6,1,0))</f>
        <v>0</v>
      </c>
      <c r="P6" s="87">
        <v>4</v>
      </c>
      <c r="Q6" s="4">
        <f>C6+F6+I6+L6</f>
        <v>46</v>
      </c>
      <c r="R6" s="4" t="s">
        <v>0</v>
      </c>
      <c r="S6" s="88">
        <f>E6+H6+K6+N6</f>
        <v>73</v>
      </c>
      <c r="T6" s="2">
        <f>Q6/S6</f>
        <v>0.63013698630136983</v>
      </c>
    </row>
    <row r="7" spans="1:20" x14ac:dyDescent="0.25">
      <c r="O7" s="89"/>
      <c r="P7" s="89"/>
      <c r="Q7" s="89"/>
      <c r="S7" s="89"/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P21" sqref="P21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54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RAŠKOVICE A</v>
      </c>
      <c r="D2" s="133"/>
      <c r="E2" s="134"/>
      <c r="F2" s="135" t="str">
        <f>B4</f>
        <v>STŘÍTĚŽ C</v>
      </c>
      <c r="G2" s="133"/>
      <c r="H2" s="134"/>
      <c r="I2" s="135" t="str">
        <f>B5</f>
        <v>TGM A</v>
      </c>
      <c r="J2" s="133"/>
      <c r="K2" s="134"/>
      <c r="L2" s="135" t="str">
        <f>B6</f>
        <v>6.ZŠ A</v>
      </c>
      <c r="M2" s="133"/>
      <c r="N2" s="134"/>
      <c r="O2" s="135" t="str">
        <f>B7</f>
        <v>4.ZŠ A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90" t="s">
        <v>4</v>
      </c>
      <c r="B3" s="118" t="s">
        <v>9</v>
      </c>
      <c r="C3" s="46"/>
      <c r="D3" s="47"/>
      <c r="E3" s="48"/>
      <c r="F3" s="36">
        <v>12</v>
      </c>
      <c r="G3" s="35" t="s">
        <v>0</v>
      </c>
      <c r="H3" s="30">
        <v>7</v>
      </c>
      <c r="I3" s="36">
        <v>11</v>
      </c>
      <c r="J3" s="35" t="s">
        <v>0</v>
      </c>
      <c r="K3" s="30">
        <v>2</v>
      </c>
      <c r="L3" s="36">
        <v>0</v>
      </c>
      <c r="M3" s="35" t="s">
        <v>0</v>
      </c>
      <c r="N3" s="30">
        <v>6</v>
      </c>
      <c r="O3" s="36">
        <v>5</v>
      </c>
      <c r="P3" s="35" t="s">
        <v>0</v>
      </c>
      <c r="Q3" s="30">
        <v>2</v>
      </c>
      <c r="R3" s="34">
        <f>SUM(IF(C3&gt;E3,1,0),IF(F3&gt;H3,1,0),IF(I3&gt;K3,1,0),IF(L3&gt;N3,1,0),IF(O3&gt;Q3,1,0))</f>
        <v>3</v>
      </c>
      <c r="S3" s="55">
        <v>1</v>
      </c>
      <c r="T3" s="32">
        <f>C3+F3+I3+L3+O3</f>
        <v>28</v>
      </c>
      <c r="U3" s="32" t="s">
        <v>0</v>
      </c>
      <c r="V3" s="32">
        <f>H3+K3+N3+Q3+E3</f>
        <v>17</v>
      </c>
      <c r="W3" s="30">
        <f>T3/V3</f>
        <v>1.6470588235294117</v>
      </c>
    </row>
    <row r="4" spans="1:23" ht="21" x14ac:dyDescent="0.25">
      <c r="A4" s="29" t="s">
        <v>3</v>
      </c>
      <c r="B4" s="15" t="s">
        <v>32</v>
      </c>
      <c r="C4" s="27">
        <f>H3</f>
        <v>7</v>
      </c>
      <c r="D4" s="26" t="s">
        <v>0</v>
      </c>
      <c r="E4" s="25">
        <f>F3</f>
        <v>12</v>
      </c>
      <c r="F4" s="49"/>
      <c r="G4" s="50"/>
      <c r="H4" s="51"/>
      <c r="I4" s="21">
        <v>11</v>
      </c>
      <c r="J4" s="20" t="s">
        <v>0</v>
      </c>
      <c r="K4" s="15">
        <v>5</v>
      </c>
      <c r="L4" s="21">
        <v>7</v>
      </c>
      <c r="M4" s="20" t="s">
        <v>0</v>
      </c>
      <c r="N4" s="15">
        <v>4</v>
      </c>
      <c r="O4" s="21">
        <v>4</v>
      </c>
      <c r="P4" s="20" t="s">
        <v>0</v>
      </c>
      <c r="Q4" s="15">
        <v>2</v>
      </c>
      <c r="R4" s="19">
        <f t="shared" ref="R4:R7" si="0">SUM(IF(C4&gt;E4,1,0),IF(F4&gt;H4,1,0),IF(I4&gt;K4,1,0),IF(L4&gt;N4,1,0),IF(O4&gt;Q4,1,0))</f>
        <v>3</v>
      </c>
      <c r="S4" s="56">
        <v>2</v>
      </c>
      <c r="T4" s="17">
        <f t="shared" ref="T4:T7" si="1">C4+F4+I4+L4+O4</f>
        <v>29</v>
      </c>
      <c r="U4" s="17" t="s">
        <v>0</v>
      </c>
      <c r="V4" s="17">
        <f t="shared" ref="V4:V7" si="2">H4+K4+N4+Q4+E4</f>
        <v>23</v>
      </c>
      <c r="W4" s="15">
        <f t="shared" ref="W4:W7" si="3">T4/V4</f>
        <v>1.2608695652173914</v>
      </c>
    </row>
    <row r="5" spans="1:23" ht="21" x14ac:dyDescent="0.25">
      <c r="A5" s="29" t="s">
        <v>2</v>
      </c>
      <c r="B5" s="15" t="s">
        <v>27</v>
      </c>
      <c r="C5" s="27">
        <f>K3</f>
        <v>2</v>
      </c>
      <c r="D5" s="26" t="s">
        <v>0</v>
      </c>
      <c r="E5" s="25">
        <f>I3</f>
        <v>11</v>
      </c>
      <c r="F5" s="27">
        <f>K4</f>
        <v>5</v>
      </c>
      <c r="G5" s="26" t="s">
        <v>0</v>
      </c>
      <c r="H5" s="25">
        <f>I4</f>
        <v>11</v>
      </c>
      <c r="I5" s="49"/>
      <c r="J5" s="50"/>
      <c r="K5" s="51"/>
      <c r="L5" s="21">
        <v>1</v>
      </c>
      <c r="M5" s="20" t="s">
        <v>0</v>
      </c>
      <c r="N5" s="15">
        <v>10</v>
      </c>
      <c r="O5" s="21">
        <v>3</v>
      </c>
      <c r="P5" s="20" t="s">
        <v>0</v>
      </c>
      <c r="Q5" s="15">
        <v>2</v>
      </c>
      <c r="R5" s="19">
        <f t="shared" si="0"/>
        <v>1</v>
      </c>
      <c r="S5" s="56">
        <v>5</v>
      </c>
      <c r="T5" s="17">
        <f t="shared" si="1"/>
        <v>11</v>
      </c>
      <c r="U5" s="17" t="s">
        <v>0</v>
      </c>
      <c r="V5" s="17">
        <f t="shared" si="2"/>
        <v>34</v>
      </c>
      <c r="W5" s="15">
        <f t="shared" si="3"/>
        <v>0.3235294117647059</v>
      </c>
    </row>
    <row r="6" spans="1:23" ht="21" x14ac:dyDescent="0.25">
      <c r="A6" s="29" t="s">
        <v>1</v>
      </c>
      <c r="B6" s="15" t="s">
        <v>39</v>
      </c>
      <c r="C6" s="27">
        <f>N3</f>
        <v>6</v>
      </c>
      <c r="D6" s="26" t="s">
        <v>0</v>
      </c>
      <c r="E6" s="25">
        <f>L3</f>
        <v>0</v>
      </c>
      <c r="F6" s="27">
        <f>N4</f>
        <v>4</v>
      </c>
      <c r="G6" s="26" t="s">
        <v>0</v>
      </c>
      <c r="H6" s="25">
        <f>L4</f>
        <v>7</v>
      </c>
      <c r="I6" s="27">
        <f>N5</f>
        <v>10</v>
      </c>
      <c r="J6" s="26" t="s">
        <v>0</v>
      </c>
      <c r="K6" s="25">
        <f>L5</f>
        <v>1</v>
      </c>
      <c r="L6" s="49"/>
      <c r="M6" s="50"/>
      <c r="N6" s="51"/>
      <c r="O6" s="21">
        <v>1</v>
      </c>
      <c r="P6" s="20" t="s">
        <v>0</v>
      </c>
      <c r="Q6" s="15">
        <v>2</v>
      </c>
      <c r="R6" s="19">
        <f t="shared" si="0"/>
        <v>2</v>
      </c>
      <c r="S6" s="56">
        <v>3</v>
      </c>
      <c r="T6" s="17">
        <f t="shared" si="1"/>
        <v>21</v>
      </c>
      <c r="U6" s="17" t="s">
        <v>0</v>
      </c>
      <c r="V6" s="17">
        <f t="shared" si="2"/>
        <v>10</v>
      </c>
      <c r="W6" s="15">
        <f t="shared" si="3"/>
        <v>2.1</v>
      </c>
    </row>
    <row r="7" spans="1:23" ht="21.75" thickBot="1" x14ac:dyDescent="0.3">
      <c r="A7" s="91" t="s">
        <v>28</v>
      </c>
      <c r="B7" s="2" t="s">
        <v>30</v>
      </c>
      <c r="C7" s="12">
        <f>Q3</f>
        <v>2</v>
      </c>
      <c r="D7" s="11" t="s">
        <v>0</v>
      </c>
      <c r="E7" s="10">
        <f>O3</f>
        <v>5</v>
      </c>
      <c r="F7" s="12">
        <f>Q4</f>
        <v>2</v>
      </c>
      <c r="G7" s="11" t="s">
        <v>0</v>
      </c>
      <c r="H7" s="10">
        <f>O4</f>
        <v>4</v>
      </c>
      <c r="I7" s="12">
        <f>Q5</f>
        <v>2</v>
      </c>
      <c r="J7" s="11" t="s">
        <v>0</v>
      </c>
      <c r="K7" s="10">
        <f>O5</f>
        <v>3</v>
      </c>
      <c r="L7" s="12">
        <f>Q6</f>
        <v>2</v>
      </c>
      <c r="M7" s="11" t="s">
        <v>0</v>
      </c>
      <c r="N7" s="10">
        <f>O6</f>
        <v>1</v>
      </c>
      <c r="O7" s="49"/>
      <c r="P7" s="50"/>
      <c r="Q7" s="51"/>
      <c r="R7" s="6">
        <f t="shared" si="0"/>
        <v>1</v>
      </c>
      <c r="S7" s="57">
        <v>4</v>
      </c>
      <c r="T7" s="4">
        <f t="shared" si="1"/>
        <v>8</v>
      </c>
      <c r="U7" s="4" t="s">
        <v>0</v>
      </c>
      <c r="V7" s="4">
        <f t="shared" si="2"/>
        <v>13</v>
      </c>
      <c r="W7" s="2">
        <f t="shared" si="3"/>
        <v>0.61538461538461542</v>
      </c>
    </row>
    <row r="8" spans="1:23" x14ac:dyDescent="0.25">
      <c r="B8" s="45"/>
    </row>
  </sheetData>
  <mergeCells count="14">
    <mergeCell ref="A1:B2"/>
    <mergeCell ref="C1:E1"/>
    <mergeCell ref="F1:H1"/>
    <mergeCell ref="I1:K1"/>
    <mergeCell ref="L1:N1"/>
    <mergeCell ref="R1:R2"/>
    <mergeCell ref="S1:S2"/>
    <mergeCell ref="T1:W2"/>
    <mergeCell ref="C2:E2"/>
    <mergeCell ref="F2:H2"/>
    <mergeCell ref="I2:K2"/>
    <mergeCell ref="L2:N2"/>
    <mergeCell ref="O2:Q2"/>
    <mergeCell ref="O1:Q1"/>
  </mergeCell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C13" sqref="C13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77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SMS A</v>
      </c>
      <c r="D2" s="133"/>
      <c r="E2" s="134"/>
      <c r="F2" s="135" t="str">
        <f>B4</f>
        <v>OSTRAVICE B</v>
      </c>
      <c r="G2" s="133"/>
      <c r="H2" s="134"/>
      <c r="I2" s="135" t="str">
        <f>B5</f>
        <v>STŘÍTĚŽ C</v>
      </c>
      <c r="J2" s="133"/>
      <c r="K2" s="134"/>
      <c r="L2" s="135" t="str">
        <f>B6</f>
        <v>STŘÍTĚŽ B</v>
      </c>
      <c r="M2" s="133"/>
      <c r="N2" s="134"/>
      <c r="O2" s="135" t="str">
        <f>B7</f>
        <v>ZLATOHRAD A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17" t="s">
        <v>56</v>
      </c>
      <c r="C3" s="46"/>
      <c r="D3" s="47"/>
      <c r="E3" s="48"/>
      <c r="F3" s="36">
        <v>4</v>
      </c>
      <c r="G3" s="35" t="s">
        <v>0</v>
      </c>
      <c r="H3" s="30">
        <v>10</v>
      </c>
      <c r="I3" s="36">
        <v>2</v>
      </c>
      <c r="J3" s="35" t="s">
        <v>0</v>
      </c>
      <c r="K3" s="30">
        <v>6</v>
      </c>
      <c r="L3" s="36">
        <v>1</v>
      </c>
      <c r="M3" s="35" t="s">
        <v>0</v>
      </c>
      <c r="N3" s="30">
        <v>3</v>
      </c>
      <c r="O3" s="36">
        <v>1</v>
      </c>
      <c r="P3" s="35" t="s">
        <v>0</v>
      </c>
      <c r="Q3" s="30">
        <v>3</v>
      </c>
      <c r="R3" s="34">
        <f>SUM(IF(C3&gt;E3,1,0),IF(F3&gt;H3,1,0),IF(I3&gt;K3,1,0),IF(L3&gt;N3,1,0),IF(O3&gt;Q3,1,0))</f>
        <v>0</v>
      </c>
      <c r="S3" s="55">
        <v>10</v>
      </c>
      <c r="T3" s="32">
        <f>C3+F3+I3+L3+O3</f>
        <v>8</v>
      </c>
      <c r="U3" s="32" t="s">
        <v>0</v>
      </c>
      <c r="V3" s="32">
        <f>H3+K3+N3+Q3+E3</f>
        <v>22</v>
      </c>
      <c r="W3" s="30">
        <f>T3/V3</f>
        <v>0.36363636363636365</v>
      </c>
    </row>
    <row r="4" spans="1:23" ht="21" x14ac:dyDescent="0.25">
      <c r="A4" s="29" t="s">
        <v>3</v>
      </c>
      <c r="B4" s="17" t="s">
        <v>12</v>
      </c>
      <c r="C4" s="27">
        <f>H3</f>
        <v>10</v>
      </c>
      <c r="D4" s="26" t="s">
        <v>0</v>
      </c>
      <c r="E4" s="25">
        <f>F3</f>
        <v>4</v>
      </c>
      <c r="F4" s="49"/>
      <c r="G4" s="50"/>
      <c r="H4" s="51"/>
      <c r="I4" s="21">
        <v>5</v>
      </c>
      <c r="J4" s="20" t="s">
        <v>0</v>
      </c>
      <c r="K4" s="15">
        <v>6</v>
      </c>
      <c r="L4" s="21">
        <v>3</v>
      </c>
      <c r="M4" s="20" t="s">
        <v>0</v>
      </c>
      <c r="N4" s="15">
        <v>4</v>
      </c>
      <c r="O4" s="21">
        <v>3</v>
      </c>
      <c r="P4" s="20" t="s">
        <v>0</v>
      </c>
      <c r="Q4" s="15">
        <v>6</v>
      </c>
      <c r="R4" s="19">
        <f t="shared" ref="R4:R7" si="0">SUM(IF(C4&gt;E4,1,0),IF(F4&gt;H4,1,0),IF(I4&gt;K4,1,0),IF(L4&gt;N4,1,0),IF(O4&gt;Q4,1,0))</f>
        <v>1</v>
      </c>
      <c r="S4" s="56">
        <v>9</v>
      </c>
      <c r="T4" s="17">
        <f t="shared" ref="T4:T7" si="1">C4+F4+I4+L4+O4</f>
        <v>21</v>
      </c>
      <c r="U4" s="17" t="s">
        <v>0</v>
      </c>
      <c r="V4" s="17">
        <f t="shared" ref="V4:V7" si="2">H4+K4+N4+Q4+E4</f>
        <v>20</v>
      </c>
      <c r="W4" s="15">
        <f t="shared" ref="W4:W7" si="3">T4/V4</f>
        <v>1.05</v>
      </c>
    </row>
    <row r="5" spans="1:23" ht="21" x14ac:dyDescent="0.25">
      <c r="A5" s="29" t="s">
        <v>2</v>
      </c>
      <c r="B5" s="17" t="s">
        <v>32</v>
      </c>
      <c r="C5" s="27">
        <f>K3</f>
        <v>6</v>
      </c>
      <c r="D5" s="26" t="s">
        <v>0</v>
      </c>
      <c r="E5" s="25">
        <f>I3</f>
        <v>2</v>
      </c>
      <c r="F5" s="27">
        <f>K4</f>
        <v>6</v>
      </c>
      <c r="G5" s="26" t="s">
        <v>0</v>
      </c>
      <c r="H5" s="25">
        <f>I4</f>
        <v>5</v>
      </c>
      <c r="I5" s="49"/>
      <c r="J5" s="50"/>
      <c r="K5" s="51"/>
      <c r="L5" s="21">
        <v>2</v>
      </c>
      <c r="M5" s="20" t="s">
        <v>0</v>
      </c>
      <c r="N5" s="15">
        <v>0</v>
      </c>
      <c r="O5" s="21">
        <v>1</v>
      </c>
      <c r="P5" s="20" t="s">
        <v>0</v>
      </c>
      <c r="Q5" s="15">
        <v>2</v>
      </c>
      <c r="R5" s="19">
        <f t="shared" si="0"/>
        <v>3</v>
      </c>
      <c r="S5" s="56">
        <v>7</v>
      </c>
      <c r="T5" s="17">
        <f t="shared" si="1"/>
        <v>15</v>
      </c>
      <c r="U5" s="17" t="s">
        <v>0</v>
      </c>
      <c r="V5" s="17">
        <f t="shared" si="2"/>
        <v>9</v>
      </c>
      <c r="W5" s="15">
        <f t="shared" si="3"/>
        <v>1.6666666666666667</v>
      </c>
    </row>
    <row r="6" spans="1:23" ht="21" x14ac:dyDescent="0.25">
      <c r="A6" s="29" t="s">
        <v>1</v>
      </c>
      <c r="B6" s="17" t="s">
        <v>38</v>
      </c>
      <c r="C6" s="27">
        <f>N3</f>
        <v>3</v>
      </c>
      <c r="D6" s="26" t="s">
        <v>0</v>
      </c>
      <c r="E6" s="25">
        <f>L3</f>
        <v>1</v>
      </c>
      <c r="F6" s="27">
        <f>N4</f>
        <v>4</v>
      </c>
      <c r="G6" s="26" t="s">
        <v>0</v>
      </c>
      <c r="H6" s="25">
        <f>L4</f>
        <v>3</v>
      </c>
      <c r="I6" s="27">
        <f>N5</f>
        <v>0</v>
      </c>
      <c r="J6" s="26" t="s">
        <v>0</v>
      </c>
      <c r="K6" s="25">
        <f>L5</f>
        <v>2</v>
      </c>
      <c r="L6" s="49"/>
      <c r="M6" s="50"/>
      <c r="N6" s="51"/>
      <c r="O6" s="21">
        <v>1</v>
      </c>
      <c r="P6" s="20" t="s">
        <v>0</v>
      </c>
      <c r="Q6" s="15">
        <v>2</v>
      </c>
      <c r="R6" s="19">
        <f t="shared" si="0"/>
        <v>2</v>
      </c>
      <c r="S6" s="56">
        <v>8</v>
      </c>
      <c r="T6" s="17">
        <f t="shared" si="1"/>
        <v>8</v>
      </c>
      <c r="U6" s="17" t="s">
        <v>0</v>
      </c>
      <c r="V6" s="17">
        <f t="shared" si="2"/>
        <v>8</v>
      </c>
      <c r="W6" s="15">
        <f t="shared" si="3"/>
        <v>1</v>
      </c>
    </row>
    <row r="7" spans="1:23" ht="21.75" thickBot="1" x14ac:dyDescent="0.3">
      <c r="A7" s="42" t="s">
        <v>28</v>
      </c>
      <c r="B7" s="17" t="s">
        <v>17</v>
      </c>
      <c r="C7" s="12">
        <f>Q3</f>
        <v>3</v>
      </c>
      <c r="D7" s="11" t="s">
        <v>0</v>
      </c>
      <c r="E7" s="10">
        <f>O3</f>
        <v>1</v>
      </c>
      <c r="F7" s="12">
        <f>Q4</f>
        <v>6</v>
      </c>
      <c r="G7" s="11" t="s">
        <v>0</v>
      </c>
      <c r="H7" s="10">
        <f>O4</f>
        <v>3</v>
      </c>
      <c r="I7" s="12">
        <f>Q5</f>
        <v>2</v>
      </c>
      <c r="J7" s="11" t="s">
        <v>0</v>
      </c>
      <c r="K7" s="10">
        <f>O5</f>
        <v>1</v>
      </c>
      <c r="L7" s="12">
        <f>Q6</f>
        <v>2</v>
      </c>
      <c r="M7" s="11" t="s">
        <v>0</v>
      </c>
      <c r="N7" s="10">
        <f>O6</f>
        <v>1</v>
      </c>
      <c r="O7" s="49"/>
      <c r="P7" s="50"/>
      <c r="Q7" s="51"/>
      <c r="R7" s="6">
        <f t="shared" si="0"/>
        <v>4</v>
      </c>
      <c r="S7" s="57">
        <v>6</v>
      </c>
      <c r="T7" s="4">
        <f t="shared" si="1"/>
        <v>13</v>
      </c>
      <c r="U7" s="4" t="s">
        <v>0</v>
      </c>
      <c r="V7" s="4">
        <f t="shared" si="2"/>
        <v>6</v>
      </c>
      <c r="W7" s="2">
        <f t="shared" si="3"/>
        <v>2.1666666666666665</v>
      </c>
    </row>
    <row r="8" spans="1:23" x14ac:dyDescent="0.25">
      <c r="B8" s="45"/>
    </row>
  </sheetData>
  <mergeCells count="14">
    <mergeCell ref="A1:B2"/>
    <mergeCell ref="C1:E1"/>
    <mergeCell ref="F1:H1"/>
    <mergeCell ref="I1:K1"/>
    <mergeCell ref="L1:N1"/>
    <mergeCell ref="R1:R2"/>
    <mergeCell ref="S1:S2"/>
    <mergeCell ref="T1:W2"/>
    <mergeCell ref="C2:E2"/>
    <mergeCell ref="F2:H2"/>
    <mergeCell ref="I2:K2"/>
    <mergeCell ref="L2:N2"/>
    <mergeCell ref="O2:Q2"/>
    <mergeCell ref="O1:Q1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L15" sqref="L15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43" t="s">
        <v>129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5"/>
      <c r="B2" s="146"/>
      <c r="C2" s="135" t="str">
        <f>B3</f>
        <v>STŘÍTEŽ A</v>
      </c>
      <c r="D2" s="133"/>
      <c r="E2" s="134"/>
      <c r="F2" s="135" t="str">
        <f>B4</f>
        <v>5.ZŠ B</v>
      </c>
      <c r="G2" s="133"/>
      <c r="H2" s="134"/>
      <c r="I2" s="135" t="str">
        <f>B5</f>
        <v>SMS B</v>
      </c>
      <c r="J2" s="133"/>
      <c r="K2" s="134"/>
      <c r="L2" s="135" t="str">
        <f>B6</f>
        <v>SMS C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17" t="s">
        <v>64</v>
      </c>
      <c r="C3" s="46"/>
      <c r="D3" s="47"/>
      <c r="E3" s="48"/>
      <c r="F3" s="36">
        <v>6</v>
      </c>
      <c r="G3" s="35" t="s">
        <v>0</v>
      </c>
      <c r="H3" s="30">
        <v>5</v>
      </c>
      <c r="I3" s="36">
        <v>6</v>
      </c>
      <c r="J3" s="35" t="s">
        <v>0</v>
      </c>
      <c r="K3" s="30">
        <v>8</v>
      </c>
      <c r="L3" s="36">
        <v>3</v>
      </c>
      <c r="M3" s="35" t="s">
        <v>0</v>
      </c>
      <c r="N3" s="30">
        <v>10</v>
      </c>
      <c r="O3" s="34">
        <f>SUM(IF(C3&gt;E3,1,0),IF(F3&gt;H3,1,0),IF(I3&gt;K3,1,0),IF(L3&gt;N3,1,0))</f>
        <v>1</v>
      </c>
      <c r="P3" s="55">
        <v>14</v>
      </c>
      <c r="Q3" s="32">
        <f>C3+F3+I3+L3</f>
        <v>15</v>
      </c>
      <c r="R3" s="32" t="s">
        <v>0</v>
      </c>
      <c r="S3" s="52">
        <f>E3+H3+K3+N3</f>
        <v>23</v>
      </c>
      <c r="T3" s="30">
        <f>Q3/S3</f>
        <v>0.65217391304347827</v>
      </c>
    </row>
    <row r="4" spans="1:20" ht="21" x14ac:dyDescent="0.25">
      <c r="A4" s="29" t="s">
        <v>3</v>
      </c>
      <c r="B4" s="17" t="s">
        <v>34</v>
      </c>
      <c r="C4" s="27">
        <f>H3</f>
        <v>5</v>
      </c>
      <c r="D4" s="26" t="s">
        <v>0</v>
      </c>
      <c r="E4" s="25">
        <f>F3</f>
        <v>6</v>
      </c>
      <c r="F4" s="49"/>
      <c r="G4" s="50"/>
      <c r="H4" s="51"/>
      <c r="I4" s="21">
        <v>7</v>
      </c>
      <c r="J4" s="20" t="s">
        <v>0</v>
      </c>
      <c r="K4" s="15">
        <v>6</v>
      </c>
      <c r="L4" s="21">
        <v>2</v>
      </c>
      <c r="M4" s="20" t="s">
        <v>0</v>
      </c>
      <c r="N4" s="15">
        <v>4</v>
      </c>
      <c r="O4" s="19">
        <f>SUM(IF(C4&gt;E4,1,0),IF(F4&gt;H4,1,0),IF(I4&gt;K4,1,0),IF(L4&gt;N4,1,0))</f>
        <v>1</v>
      </c>
      <c r="P4" s="56">
        <v>13</v>
      </c>
      <c r="Q4" s="17">
        <f>C4+F4+I4+L4</f>
        <v>14</v>
      </c>
      <c r="R4" s="17" t="s">
        <v>0</v>
      </c>
      <c r="S4" s="53">
        <f>E4+H4+K4+N4</f>
        <v>16</v>
      </c>
      <c r="T4" s="15">
        <f>Q4/S4</f>
        <v>0.875</v>
      </c>
    </row>
    <row r="5" spans="1:20" ht="21" x14ac:dyDescent="0.25">
      <c r="A5" s="29" t="s">
        <v>2</v>
      </c>
      <c r="B5" s="17" t="s">
        <v>40</v>
      </c>
      <c r="C5" s="27">
        <f>K3</f>
        <v>8</v>
      </c>
      <c r="D5" s="26" t="s">
        <v>0</v>
      </c>
      <c r="E5" s="25">
        <f>I3</f>
        <v>6</v>
      </c>
      <c r="F5" s="27">
        <f>K4</f>
        <v>6</v>
      </c>
      <c r="G5" s="26" t="s">
        <v>0</v>
      </c>
      <c r="H5" s="25">
        <f>I4</f>
        <v>7</v>
      </c>
      <c r="I5" s="49"/>
      <c r="J5" s="50"/>
      <c r="K5" s="51"/>
      <c r="L5" s="21">
        <v>4</v>
      </c>
      <c r="M5" s="20" t="s">
        <v>0</v>
      </c>
      <c r="N5" s="15">
        <v>5</v>
      </c>
      <c r="O5" s="19">
        <f>SUM(IF(C5&gt;E5,1,0),IF(F5&gt;H5,1,0),IF(I5&gt;K5,1,0),IF(L5&gt;N5,1,0))</f>
        <v>1</v>
      </c>
      <c r="P5" s="56">
        <v>12</v>
      </c>
      <c r="Q5" s="17">
        <f>C5+F5+I5+L5</f>
        <v>18</v>
      </c>
      <c r="R5" s="17" t="s">
        <v>0</v>
      </c>
      <c r="S5" s="53">
        <f>E5+H5+K5+N5</f>
        <v>18</v>
      </c>
      <c r="T5" s="15">
        <f>Q5/S5</f>
        <v>1</v>
      </c>
    </row>
    <row r="6" spans="1:20" ht="21.75" thickBot="1" x14ac:dyDescent="0.3">
      <c r="A6" s="42" t="s">
        <v>1</v>
      </c>
      <c r="B6" s="17" t="s">
        <v>36</v>
      </c>
      <c r="C6" s="12">
        <f>N3</f>
        <v>10</v>
      </c>
      <c r="D6" s="11" t="s">
        <v>0</v>
      </c>
      <c r="E6" s="10">
        <f>L3</f>
        <v>3</v>
      </c>
      <c r="F6" s="12">
        <f>N4</f>
        <v>4</v>
      </c>
      <c r="G6" s="11" t="s">
        <v>0</v>
      </c>
      <c r="H6" s="10">
        <f>L4</f>
        <v>2</v>
      </c>
      <c r="I6" s="12">
        <f>N5</f>
        <v>5</v>
      </c>
      <c r="J6" s="11" t="s">
        <v>0</v>
      </c>
      <c r="K6" s="10">
        <f>L5</f>
        <v>4</v>
      </c>
      <c r="L6" s="58"/>
      <c r="M6" s="54"/>
      <c r="N6" s="59"/>
      <c r="O6" s="6">
        <f>SUM(IF(C6&gt;E6,1,0),IF(F6&gt;H6,1,0),IF(I6&gt;K6,1,0),IF(L6&gt;N6,1,0))</f>
        <v>3</v>
      </c>
      <c r="P6" s="57">
        <v>11</v>
      </c>
      <c r="Q6" s="4">
        <f>C6+F6+I6+L6</f>
        <v>19</v>
      </c>
      <c r="R6" s="4" t="s">
        <v>0</v>
      </c>
      <c r="S6" s="60">
        <f>E6+H6+K6+N6</f>
        <v>9</v>
      </c>
      <c r="T6" s="2">
        <f>Q6/S6</f>
        <v>2.1111111111111112</v>
      </c>
    </row>
  </sheetData>
  <mergeCells count="12">
    <mergeCell ref="A1:B2"/>
    <mergeCell ref="C1:E1"/>
    <mergeCell ref="F1:H1"/>
    <mergeCell ref="I1:K1"/>
    <mergeCell ref="L1:N1"/>
    <mergeCell ref="P1:P2"/>
    <mergeCell ref="Q1:T2"/>
    <mergeCell ref="C2:E2"/>
    <mergeCell ref="F2:H2"/>
    <mergeCell ref="I2:K2"/>
    <mergeCell ref="L2:N2"/>
    <mergeCell ref="O1:O2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M16" sqref="M16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130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PRŽNO A</v>
      </c>
      <c r="D2" s="133"/>
      <c r="E2" s="134"/>
      <c r="F2" s="135" t="str">
        <f>B4</f>
        <v>ZLATOHRAD B</v>
      </c>
      <c r="G2" s="133"/>
      <c r="H2" s="134"/>
      <c r="I2" s="135" t="str">
        <f>B5</f>
        <v>METYLOVICE</v>
      </c>
      <c r="J2" s="133"/>
      <c r="K2" s="134"/>
      <c r="L2" s="135" t="str">
        <f>B6</f>
        <v>OSTRAVICE A</v>
      </c>
      <c r="M2" s="133"/>
      <c r="N2" s="134"/>
      <c r="O2" s="135" t="str">
        <f>B7</f>
        <v>5.ZŠ A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17" t="s">
        <v>37</v>
      </c>
      <c r="C3" s="46"/>
      <c r="D3" s="47"/>
      <c r="E3" s="48"/>
      <c r="F3" s="36">
        <v>5</v>
      </c>
      <c r="G3" s="35" t="s">
        <v>0</v>
      </c>
      <c r="H3" s="30">
        <v>8</v>
      </c>
      <c r="I3" s="36">
        <v>4</v>
      </c>
      <c r="J3" s="35" t="s">
        <v>0</v>
      </c>
      <c r="K3" s="30">
        <v>3</v>
      </c>
      <c r="L3" s="36">
        <v>7</v>
      </c>
      <c r="M3" s="35" t="s">
        <v>0</v>
      </c>
      <c r="N3" s="30">
        <v>6</v>
      </c>
      <c r="O3" s="36">
        <v>8</v>
      </c>
      <c r="P3" s="35" t="s">
        <v>0</v>
      </c>
      <c r="Q3" s="30">
        <v>13</v>
      </c>
      <c r="R3" s="34">
        <f>SUM(IF(C3&gt;E3,1,0),IF(F3&gt;H3,1,0),IF(I3&gt;K3,1,0),IF(L3&gt;N3,1,0),IF(O3&gt;Q3,1,0))</f>
        <v>2</v>
      </c>
      <c r="S3" s="55">
        <v>17</v>
      </c>
      <c r="T3" s="32">
        <f>C3+F3+I3+L3+O3</f>
        <v>24</v>
      </c>
      <c r="U3" s="32" t="s">
        <v>0</v>
      </c>
      <c r="V3" s="32">
        <f>H3+K3+N3+Q3+E3</f>
        <v>30</v>
      </c>
      <c r="W3" s="30">
        <f>T3/V3</f>
        <v>0.8</v>
      </c>
    </row>
    <row r="4" spans="1:23" ht="21" x14ac:dyDescent="0.25">
      <c r="A4" s="29" t="s">
        <v>3</v>
      </c>
      <c r="B4" s="17" t="s">
        <v>131</v>
      </c>
      <c r="C4" s="27">
        <f>H3</f>
        <v>8</v>
      </c>
      <c r="D4" s="26" t="s">
        <v>0</v>
      </c>
      <c r="E4" s="25">
        <f>F3</f>
        <v>5</v>
      </c>
      <c r="F4" s="49"/>
      <c r="G4" s="50"/>
      <c r="H4" s="51"/>
      <c r="I4" s="21">
        <v>2</v>
      </c>
      <c r="J4" s="20" t="s">
        <v>0</v>
      </c>
      <c r="K4" s="15">
        <v>11</v>
      </c>
      <c r="L4" s="21">
        <v>7</v>
      </c>
      <c r="M4" s="20" t="s">
        <v>0</v>
      </c>
      <c r="N4" s="15">
        <v>5</v>
      </c>
      <c r="O4" s="21">
        <v>5</v>
      </c>
      <c r="P4" s="20" t="s">
        <v>0</v>
      </c>
      <c r="Q4" s="15">
        <v>9</v>
      </c>
      <c r="R4" s="19">
        <f t="shared" ref="R4:R7" si="0">SUM(IF(C4&gt;E4,1,0),IF(F4&gt;H4,1,0),IF(I4&gt;K4,1,0),IF(L4&gt;N4,1,0),IF(O4&gt;Q4,1,0))</f>
        <v>2</v>
      </c>
      <c r="S4" s="56">
        <v>18</v>
      </c>
      <c r="T4" s="17">
        <f t="shared" ref="T4:T7" si="1">C4+F4+I4+L4+O4</f>
        <v>22</v>
      </c>
      <c r="U4" s="17" t="s">
        <v>0</v>
      </c>
      <c r="V4" s="17">
        <f t="shared" ref="V4:V7" si="2">H4+K4+N4+Q4+E4</f>
        <v>30</v>
      </c>
      <c r="W4" s="15">
        <f t="shared" ref="W4:W7" si="3">T4/V4</f>
        <v>0.73333333333333328</v>
      </c>
    </row>
    <row r="5" spans="1:23" ht="21" x14ac:dyDescent="0.25">
      <c r="A5" s="29" t="s">
        <v>2</v>
      </c>
      <c r="B5" s="17" t="s">
        <v>33</v>
      </c>
      <c r="C5" s="27">
        <f>K3</f>
        <v>3</v>
      </c>
      <c r="D5" s="26" t="s">
        <v>0</v>
      </c>
      <c r="E5" s="25">
        <f>I3</f>
        <v>4</v>
      </c>
      <c r="F5" s="27">
        <f>K4</f>
        <v>11</v>
      </c>
      <c r="G5" s="26" t="s">
        <v>0</v>
      </c>
      <c r="H5" s="25">
        <f>I4</f>
        <v>2</v>
      </c>
      <c r="I5" s="49"/>
      <c r="J5" s="50"/>
      <c r="K5" s="51"/>
      <c r="L5" s="21">
        <v>16</v>
      </c>
      <c r="M5" s="20" t="s">
        <v>0</v>
      </c>
      <c r="N5" s="15">
        <v>3</v>
      </c>
      <c r="O5" s="21">
        <v>11</v>
      </c>
      <c r="P5" s="20" t="s">
        <v>0</v>
      </c>
      <c r="Q5" s="15">
        <v>4</v>
      </c>
      <c r="R5" s="19">
        <f t="shared" si="0"/>
        <v>3</v>
      </c>
      <c r="S5" s="56">
        <v>15</v>
      </c>
      <c r="T5" s="17">
        <f t="shared" si="1"/>
        <v>41</v>
      </c>
      <c r="U5" s="17" t="s">
        <v>0</v>
      </c>
      <c r="V5" s="17">
        <f t="shared" si="2"/>
        <v>13</v>
      </c>
      <c r="W5" s="15">
        <f t="shared" si="3"/>
        <v>3.1538461538461537</v>
      </c>
    </row>
    <row r="6" spans="1:23" ht="21" x14ac:dyDescent="0.25">
      <c r="A6" s="29" t="s">
        <v>1</v>
      </c>
      <c r="B6" s="17" t="s">
        <v>22</v>
      </c>
      <c r="C6" s="27">
        <f>N3</f>
        <v>6</v>
      </c>
      <c r="D6" s="26" t="s">
        <v>0</v>
      </c>
      <c r="E6" s="25">
        <f>L3</f>
        <v>7</v>
      </c>
      <c r="F6" s="27">
        <f>N4</f>
        <v>5</v>
      </c>
      <c r="G6" s="26" t="s">
        <v>0</v>
      </c>
      <c r="H6" s="25">
        <f>L4</f>
        <v>7</v>
      </c>
      <c r="I6" s="27">
        <f>N5</f>
        <v>3</v>
      </c>
      <c r="J6" s="26" t="s">
        <v>0</v>
      </c>
      <c r="K6" s="25">
        <f>L5</f>
        <v>16</v>
      </c>
      <c r="L6" s="49"/>
      <c r="M6" s="50"/>
      <c r="N6" s="51"/>
      <c r="O6" s="21">
        <v>9</v>
      </c>
      <c r="P6" s="20" t="s">
        <v>0</v>
      </c>
      <c r="Q6" s="15">
        <v>2</v>
      </c>
      <c r="R6" s="19">
        <f t="shared" si="0"/>
        <v>1</v>
      </c>
      <c r="S6" s="56">
        <v>19</v>
      </c>
      <c r="T6" s="17">
        <f t="shared" si="1"/>
        <v>23</v>
      </c>
      <c r="U6" s="17" t="s">
        <v>0</v>
      </c>
      <c r="V6" s="17">
        <f t="shared" si="2"/>
        <v>32</v>
      </c>
      <c r="W6" s="15">
        <f t="shared" si="3"/>
        <v>0.71875</v>
      </c>
    </row>
    <row r="7" spans="1:23" ht="21.75" thickBot="1" x14ac:dyDescent="0.3">
      <c r="A7" s="91" t="s">
        <v>28</v>
      </c>
      <c r="B7" s="17" t="s">
        <v>31</v>
      </c>
      <c r="C7" s="12">
        <f>Q3</f>
        <v>13</v>
      </c>
      <c r="D7" s="11" t="s">
        <v>0</v>
      </c>
      <c r="E7" s="10">
        <f>O3</f>
        <v>8</v>
      </c>
      <c r="F7" s="12">
        <f>Q4</f>
        <v>9</v>
      </c>
      <c r="G7" s="11" t="s">
        <v>0</v>
      </c>
      <c r="H7" s="10">
        <f>O4</f>
        <v>5</v>
      </c>
      <c r="I7" s="12">
        <f>Q5</f>
        <v>4</v>
      </c>
      <c r="J7" s="11" t="s">
        <v>0</v>
      </c>
      <c r="K7" s="10">
        <f>O5</f>
        <v>11</v>
      </c>
      <c r="L7" s="12">
        <f>Q6</f>
        <v>2</v>
      </c>
      <c r="M7" s="11" t="s">
        <v>0</v>
      </c>
      <c r="N7" s="10">
        <f>O6</f>
        <v>9</v>
      </c>
      <c r="O7" s="49"/>
      <c r="P7" s="50"/>
      <c r="Q7" s="51"/>
      <c r="R7" s="6">
        <f t="shared" si="0"/>
        <v>2</v>
      </c>
      <c r="S7" s="57">
        <v>16</v>
      </c>
      <c r="T7" s="4">
        <f t="shared" si="1"/>
        <v>28</v>
      </c>
      <c r="U7" s="4" t="s">
        <v>0</v>
      </c>
      <c r="V7" s="4">
        <f t="shared" si="2"/>
        <v>33</v>
      </c>
      <c r="W7" s="2">
        <f t="shared" si="3"/>
        <v>0.84848484848484851</v>
      </c>
    </row>
    <row r="8" spans="1:23" x14ac:dyDescent="0.25">
      <c r="B8" s="45"/>
    </row>
  </sheetData>
  <mergeCells count="14">
    <mergeCell ref="A1:B2"/>
    <mergeCell ref="C1:E1"/>
    <mergeCell ref="F1:H1"/>
    <mergeCell ref="I1:K1"/>
    <mergeCell ref="L1:N1"/>
    <mergeCell ref="C2:E2"/>
    <mergeCell ref="F2:H2"/>
    <mergeCell ref="I2:K2"/>
    <mergeCell ref="L2:N2"/>
    <mergeCell ref="O1:Q1"/>
    <mergeCell ref="R1:R2"/>
    <mergeCell ref="S1:S2"/>
    <mergeCell ref="T1:W2"/>
    <mergeCell ref="O2:Q2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A7" sqref="A7:XFD7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38" t="s">
        <v>57</v>
      </c>
      <c r="B1" s="139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0"/>
      <c r="B2" s="141"/>
      <c r="C2" s="135" t="str">
        <f>B3</f>
        <v>RAŠKOVICE A</v>
      </c>
      <c r="D2" s="133"/>
      <c r="E2" s="134"/>
      <c r="F2" s="135" t="str">
        <f>B4</f>
        <v>RAŠKOVICE C</v>
      </c>
      <c r="G2" s="133"/>
      <c r="H2" s="134"/>
      <c r="I2" s="135" t="str">
        <f>B5</f>
        <v>8.ZŠ C</v>
      </c>
      <c r="J2" s="133"/>
      <c r="K2" s="134"/>
      <c r="L2" s="135" t="str">
        <f>B6</f>
        <v>JANOVICE A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43" t="s">
        <v>9</v>
      </c>
      <c r="C3" s="39"/>
      <c r="D3" s="38"/>
      <c r="E3" s="37"/>
      <c r="F3" s="36">
        <v>10</v>
      </c>
      <c r="G3" s="35" t="s">
        <v>0</v>
      </c>
      <c r="H3" s="30">
        <v>3</v>
      </c>
      <c r="I3" s="36">
        <v>9</v>
      </c>
      <c r="J3" s="35" t="s">
        <v>0</v>
      </c>
      <c r="K3" s="30">
        <v>5</v>
      </c>
      <c r="L3" s="36">
        <v>12</v>
      </c>
      <c r="M3" s="35" t="s">
        <v>0</v>
      </c>
      <c r="N3" s="30">
        <v>3</v>
      </c>
      <c r="O3" s="34">
        <f>SUM(IF(C3&gt;E3,1,0),IF(F3&gt;H3,1,0),IF(I3&gt;K3,1,0),IF(L3&gt;N3,1,0))</f>
        <v>3</v>
      </c>
      <c r="P3" s="33">
        <v>1</v>
      </c>
      <c r="Q3" s="32">
        <f>C3+F3+I3+L3</f>
        <v>31</v>
      </c>
      <c r="R3" s="32" t="s">
        <v>0</v>
      </c>
      <c r="S3" s="31">
        <f>E3+H3+K3+N3</f>
        <v>11</v>
      </c>
      <c r="T3" s="30">
        <f>Q3/S3</f>
        <v>2.8181818181818183</v>
      </c>
    </row>
    <row r="4" spans="1:20" ht="21" x14ac:dyDescent="0.25">
      <c r="A4" s="29" t="s">
        <v>3</v>
      </c>
      <c r="B4" s="44" t="s">
        <v>14</v>
      </c>
      <c r="C4" s="27">
        <f>H3</f>
        <v>3</v>
      </c>
      <c r="D4" s="26" t="s">
        <v>0</v>
      </c>
      <c r="E4" s="25">
        <f>F3</f>
        <v>10</v>
      </c>
      <c r="F4" s="24"/>
      <c r="G4" s="23"/>
      <c r="H4" s="22"/>
      <c r="I4" s="21">
        <v>14</v>
      </c>
      <c r="J4" s="20" t="s">
        <v>0</v>
      </c>
      <c r="K4" s="15">
        <v>4</v>
      </c>
      <c r="L4" s="21">
        <v>9</v>
      </c>
      <c r="M4" s="20" t="s">
        <v>0</v>
      </c>
      <c r="N4" s="15">
        <v>4</v>
      </c>
      <c r="O4" s="19">
        <f>SUM(IF(C4&gt;E4,1,0),IF(F4&gt;H4,1,0),IF(I4&gt;K4,1,0),IF(L4&gt;N4,1,0))</f>
        <v>2</v>
      </c>
      <c r="P4" s="18">
        <v>2</v>
      </c>
      <c r="Q4" s="17">
        <f>C4+F4+I4+L4</f>
        <v>26</v>
      </c>
      <c r="R4" s="17" t="s">
        <v>0</v>
      </c>
      <c r="S4" s="16">
        <f>E4+H4+K4+N4</f>
        <v>18</v>
      </c>
      <c r="T4" s="15">
        <f>Q4/S4</f>
        <v>1.4444444444444444</v>
      </c>
    </row>
    <row r="5" spans="1:20" ht="21" x14ac:dyDescent="0.25">
      <c r="A5" s="29" t="s">
        <v>2</v>
      </c>
      <c r="B5" s="44" t="s">
        <v>20</v>
      </c>
      <c r="C5" s="27">
        <f>K3</f>
        <v>5</v>
      </c>
      <c r="D5" s="26" t="s">
        <v>0</v>
      </c>
      <c r="E5" s="25">
        <f>I3</f>
        <v>9</v>
      </c>
      <c r="F5" s="27">
        <f>K4</f>
        <v>4</v>
      </c>
      <c r="G5" s="26" t="s">
        <v>0</v>
      </c>
      <c r="H5" s="25">
        <f>I4</f>
        <v>14</v>
      </c>
      <c r="I5" s="24"/>
      <c r="J5" s="23"/>
      <c r="K5" s="22"/>
      <c r="L5" s="21">
        <v>7</v>
      </c>
      <c r="M5" s="20" t="s">
        <v>0</v>
      </c>
      <c r="N5" s="15">
        <v>12</v>
      </c>
      <c r="O5" s="19">
        <f>SUM(IF(C5&gt;E5,1,0),IF(F5&gt;H5,1,0),IF(I5&gt;K5,1,0),IF(L5&gt;N5,1,0))</f>
        <v>0</v>
      </c>
      <c r="P5" s="18">
        <v>4</v>
      </c>
      <c r="Q5" s="17">
        <f>C5+F5+I5+L5</f>
        <v>16</v>
      </c>
      <c r="R5" s="17" t="s">
        <v>0</v>
      </c>
      <c r="S5" s="16">
        <f>E5+H5+K5+N5</f>
        <v>35</v>
      </c>
      <c r="T5" s="15">
        <f>Q5/S5</f>
        <v>0.45714285714285713</v>
      </c>
    </row>
    <row r="6" spans="1:20" ht="21.75" thickBot="1" x14ac:dyDescent="0.3">
      <c r="A6" s="42" t="s">
        <v>1</v>
      </c>
      <c r="B6" s="44" t="s">
        <v>26</v>
      </c>
      <c r="C6" s="12">
        <f>N3</f>
        <v>3</v>
      </c>
      <c r="D6" s="11" t="s">
        <v>0</v>
      </c>
      <c r="E6" s="10">
        <f>L3</f>
        <v>12</v>
      </c>
      <c r="F6" s="12">
        <f>N4</f>
        <v>4</v>
      </c>
      <c r="G6" s="11" t="s">
        <v>0</v>
      </c>
      <c r="H6" s="10">
        <f>L4</f>
        <v>9</v>
      </c>
      <c r="I6" s="12">
        <f>N5</f>
        <v>12</v>
      </c>
      <c r="J6" s="11" t="s">
        <v>0</v>
      </c>
      <c r="K6" s="10">
        <f>L5</f>
        <v>7</v>
      </c>
      <c r="L6" s="9"/>
      <c r="M6" s="8"/>
      <c r="N6" s="7"/>
      <c r="O6" s="6">
        <f>SUM(IF(C6&gt;E6,1,0),IF(F6&gt;H6,1,0),IF(I6&gt;K6,1,0),IF(L6&gt;N6,1,0))</f>
        <v>1</v>
      </c>
      <c r="P6" s="5">
        <v>3</v>
      </c>
      <c r="Q6" s="4">
        <f>C6+F6+I6+L6</f>
        <v>19</v>
      </c>
      <c r="R6" s="4" t="s">
        <v>0</v>
      </c>
      <c r="S6" s="3">
        <f>E6+H6+K6+N6</f>
        <v>28</v>
      </c>
      <c r="T6" s="2">
        <f>Q6/S6</f>
        <v>0.6785714285714286</v>
      </c>
    </row>
  </sheetData>
  <mergeCells count="12">
    <mergeCell ref="A1:B2"/>
    <mergeCell ref="C1:E1"/>
    <mergeCell ref="F1:H1"/>
    <mergeCell ref="I1:K1"/>
    <mergeCell ref="L1:N1"/>
    <mergeCell ref="P1:P2"/>
    <mergeCell ref="Q1:T2"/>
    <mergeCell ref="C2:E2"/>
    <mergeCell ref="F2:H2"/>
    <mergeCell ref="I2:K2"/>
    <mergeCell ref="L2:N2"/>
    <mergeCell ref="O1:O2"/>
  </mergeCell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A7" sqref="A7:XFD7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38" t="s">
        <v>58</v>
      </c>
      <c r="B1" s="139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0"/>
      <c r="B2" s="141"/>
      <c r="C2" s="135" t="str">
        <f>B3</f>
        <v>TGM A</v>
      </c>
      <c r="D2" s="133"/>
      <c r="E2" s="134"/>
      <c r="F2" s="135" t="str">
        <f>B4</f>
        <v>RAŠKOVICE D</v>
      </c>
      <c r="G2" s="133"/>
      <c r="H2" s="134"/>
      <c r="I2" s="135" t="str">
        <f>B5</f>
        <v>8.ZŠ B</v>
      </c>
      <c r="J2" s="133"/>
      <c r="K2" s="134"/>
      <c r="L2" s="135" t="str">
        <f>B6</f>
        <v>PALKOVICE A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43" t="s">
        <v>27</v>
      </c>
      <c r="C3" s="39"/>
      <c r="D3" s="38"/>
      <c r="E3" s="37"/>
      <c r="F3" s="36">
        <v>11</v>
      </c>
      <c r="G3" s="35" t="s">
        <v>0</v>
      </c>
      <c r="H3" s="30">
        <v>8</v>
      </c>
      <c r="I3" s="36">
        <v>3</v>
      </c>
      <c r="J3" s="35" t="s">
        <v>0</v>
      </c>
      <c r="K3" s="30">
        <v>11</v>
      </c>
      <c r="L3" s="36">
        <v>6</v>
      </c>
      <c r="M3" s="35" t="s">
        <v>0</v>
      </c>
      <c r="N3" s="30">
        <v>9</v>
      </c>
      <c r="O3" s="34">
        <f>SUM(IF(C3&gt;E3,1,0),IF(F3&gt;H3,1,0),IF(I3&gt;K3,1,0),IF(L3&gt;N3,1,0))</f>
        <v>1</v>
      </c>
      <c r="P3" s="33">
        <v>6</v>
      </c>
      <c r="Q3" s="32">
        <f>C3+F3+I3+L3</f>
        <v>20</v>
      </c>
      <c r="R3" s="32" t="s">
        <v>0</v>
      </c>
      <c r="S3" s="31">
        <f>E3+H3+K3+N3</f>
        <v>28</v>
      </c>
      <c r="T3" s="30">
        <f>Q3/S3</f>
        <v>0.7142857142857143</v>
      </c>
    </row>
    <row r="4" spans="1:20" ht="21" x14ac:dyDescent="0.25">
      <c r="A4" s="29" t="s">
        <v>3</v>
      </c>
      <c r="B4" s="44" t="s">
        <v>19</v>
      </c>
      <c r="C4" s="27">
        <f>H3</f>
        <v>8</v>
      </c>
      <c r="D4" s="26" t="s">
        <v>0</v>
      </c>
      <c r="E4" s="25">
        <f>F3</f>
        <v>11</v>
      </c>
      <c r="F4" s="24"/>
      <c r="G4" s="23"/>
      <c r="H4" s="22"/>
      <c r="I4" s="21">
        <v>14</v>
      </c>
      <c r="J4" s="20" t="s">
        <v>0</v>
      </c>
      <c r="K4" s="15">
        <v>10</v>
      </c>
      <c r="L4" s="21">
        <v>6</v>
      </c>
      <c r="M4" s="20" t="s">
        <v>0</v>
      </c>
      <c r="N4" s="15">
        <v>19</v>
      </c>
      <c r="O4" s="19">
        <f>SUM(IF(C4&gt;E4,1,0),IF(F4&gt;H4,1,0),IF(I4&gt;K4,1,0),IF(L4&gt;N4,1,0))</f>
        <v>1</v>
      </c>
      <c r="P4" s="18">
        <v>7</v>
      </c>
      <c r="Q4" s="17">
        <f>C4+F4+I4+L4</f>
        <v>28</v>
      </c>
      <c r="R4" s="17" t="s">
        <v>0</v>
      </c>
      <c r="S4" s="16">
        <f>E4+H4+K4+N4</f>
        <v>40</v>
      </c>
      <c r="T4" s="15">
        <f>Q4/S4</f>
        <v>0.7</v>
      </c>
    </row>
    <row r="5" spans="1:20" ht="21" x14ac:dyDescent="0.25">
      <c r="A5" s="29" t="s">
        <v>2</v>
      </c>
      <c r="B5" s="44" t="s">
        <v>15</v>
      </c>
      <c r="C5" s="27">
        <f>K3</f>
        <v>11</v>
      </c>
      <c r="D5" s="26" t="s">
        <v>0</v>
      </c>
      <c r="E5" s="25">
        <f>I3</f>
        <v>3</v>
      </c>
      <c r="F5" s="27">
        <f>K4</f>
        <v>10</v>
      </c>
      <c r="G5" s="26" t="s">
        <v>0</v>
      </c>
      <c r="H5" s="25">
        <f>I4</f>
        <v>14</v>
      </c>
      <c r="I5" s="24"/>
      <c r="J5" s="23"/>
      <c r="K5" s="22"/>
      <c r="L5" s="21">
        <v>3</v>
      </c>
      <c r="M5" s="20" t="s">
        <v>0</v>
      </c>
      <c r="N5" s="15">
        <v>23</v>
      </c>
      <c r="O5" s="19">
        <f>SUM(IF(C5&gt;E5,1,0),IF(F5&gt;H5,1,0),IF(I5&gt;K5,1,0),IF(L5&gt;N5,1,0))</f>
        <v>1</v>
      </c>
      <c r="P5" s="18">
        <v>8</v>
      </c>
      <c r="Q5" s="17">
        <f>C5+F5+I5+L5</f>
        <v>24</v>
      </c>
      <c r="R5" s="17" t="s">
        <v>0</v>
      </c>
      <c r="S5" s="16">
        <f>E5+H5+K5+N5</f>
        <v>40</v>
      </c>
      <c r="T5" s="15">
        <f>Q5/S5</f>
        <v>0.6</v>
      </c>
    </row>
    <row r="6" spans="1:20" ht="21.75" thickBot="1" x14ac:dyDescent="0.3">
      <c r="A6" s="42" t="s">
        <v>1</v>
      </c>
      <c r="B6" s="44" t="s">
        <v>11</v>
      </c>
      <c r="C6" s="12">
        <f>N3</f>
        <v>9</v>
      </c>
      <c r="D6" s="11" t="s">
        <v>0</v>
      </c>
      <c r="E6" s="10">
        <f>L3</f>
        <v>6</v>
      </c>
      <c r="F6" s="12">
        <f>N4</f>
        <v>19</v>
      </c>
      <c r="G6" s="11" t="s">
        <v>0</v>
      </c>
      <c r="H6" s="10">
        <f>L4</f>
        <v>6</v>
      </c>
      <c r="I6" s="12">
        <f>N5</f>
        <v>23</v>
      </c>
      <c r="J6" s="11" t="s">
        <v>0</v>
      </c>
      <c r="K6" s="10">
        <f>L5</f>
        <v>3</v>
      </c>
      <c r="L6" s="9"/>
      <c r="M6" s="8"/>
      <c r="N6" s="7"/>
      <c r="O6" s="6">
        <f>SUM(IF(C6&gt;E6,1,0),IF(F6&gt;H6,1,0),IF(I6&gt;K6,1,0),IF(L6&gt;N6,1,0))</f>
        <v>3</v>
      </c>
      <c r="P6" s="5">
        <v>5</v>
      </c>
      <c r="Q6" s="4">
        <f>C6+F6+I6+L6</f>
        <v>51</v>
      </c>
      <c r="R6" s="4" t="s">
        <v>0</v>
      </c>
      <c r="S6" s="3">
        <f>E6+H6+K6+N6</f>
        <v>15</v>
      </c>
      <c r="T6" s="2">
        <f>Q6/S6</f>
        <v>3.4</v>
      </c>
    </row>
  </sheetData>
  <mergeCells count="12">
    <mergeCell ref="A1:B2"/>
    <mergeCell ref="C1:E1"/>
    <mergeCell ref="F1:H1"/>
    <mergeCell ref="I1:K1"/>
    <mergeCell ref="L1:N1"/>
    <mergeCell ref="P1:P2"/>
    <mergeCell ref="Q1:T2"/>
    <mergeCell ref="C2:E2"/>
    <mergeCell ref="F2:H2"/>
    <mergeCell ref="I2:K2"/>
    <mergeCell ref="L2:N2"/>
    <mergeCell ref="O1:O2"/>
  </mergeCell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A7" sqref="A7:XFD7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38" t="s">
        <v>59</v>
      </c>
      <c r="B1" s="139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0"/>
      <c r="B2" s="141"/>
      <c r="C2" s="135" t="str">
        <f>B3</f>
        <v>BESKYĎÁČEK B</v>
      </c>
      <c r="D2" s="133"/>
      <c r="E2" s="134"/>
      <c r="F2" s="135" t="str">
        <f>B4</f>
        <v>PALKOVICE C</v>
      </c>
      <c r="G2" s="133"/>
      <c r="H2" s="134"/>
      <c r="I2" s="135" t="str">
        <f>B5</f>
        <v>ZALTOHRAD A</v>
      </c>
      <c r="J2" s="133"/>
      <c r="K2" s="134"/>
      <c r="L2" s="135" t="str">
        <f>B6</f>
        <v>OSTRAVICE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43" t="s">
        <v>25</v>
      </c>
      <c r="C3" s="39"/>
      <c r="D3" s="38"/>
      <c r="E3" s="37"/>
      <c r="F3" s="36">
        <v>8</v>
      </c>
      <c r="G3" s="35" t="s">
        <v>0</v>
      </c>
      <c r="H3" s="30">
        <v>16</v>
      </c>
      <c r="I3" s="36">
        <v>7</v>
      </c>
      <c r="J3" s="35" t="s">
        <v>0</v>
      </c>
      <c r="K3" s="30">
        <v>6</v>
      </c>
      <c r="L3" s="36">
        <v>12</v>
      </c>
      <c r="M3" s="35" t="s">
        <v>0</v>
      </c>
      <c r="N3" s="30">
        <v>6</v>
      </c>
      <c r="O3" s="34">
        <f>SUM(IF(C3&gt;E3,1,0),IF(F3&gt;H3,1,0),IF(I3&gt;K3,1,0),IF(L3&gt;N3,1,0))</f>
        <v>2</v>
      </c>
      <c r="P3" s="33">
        <v>11</v>
      </c>
      <c r="Q3" s="32">
        <f>C3+F3+I3+L3</f>
        <v>27</v>
      </c>
      <c r="R3" s="32" t="s">
        <v>0</v>
      </c>
      <c r="S3" s="31">
        <f>E3+H3+K3+N3</f>
        <v>28</v>
      </c>
      <c r="T3" s="30">
        <f>Q3/S3</f>
        <v>0.9642857142857143</v>
      </c>
    </row>
    <row r="4" spans="1:20" ht="21" x14ac:dyDescent="0.25">
      <c r="A4" s="29" t="s">
        <v>3</v>
      </c>
      <c r="B4" s="44" t="s">
        <v>21</v>
      </c>
      <c r="C4" s="27">
        <f>H3</f>
        <v>16</v>
      </c>
      <c r="D4" s="26" t="s">
        <v>0</v>
      </c>
      <c r="E4" s="25">
        <f>F3</f>
        <v>8</v>
      </c>
      <c r="F4" s="24"/>
      <c r="G4" s="23"/>
      <c r="H4" s="22"/>
      <c r="I4" s="21">
        <v>3</v>
      </c>
      <c r="J4" s="20" t="s">
        <v>0</v>
      </c>
      <c r="K4" s="15">
        <v>12</v>
      </c>
      <c r="L4" s="21">
        <v>13</v>
      </c>
      <c r="M4" s="20" t="s">
        <v>0</v>
      </c>
      <c r="N4" s="15">
        <v>8</v>
      </c>
      <c r="O4" s="19">
        <f>SUM(IF(C4&gt;E4,1,0),IF(F4&gt;H4,1,0),IF(I4&gt;K4,1,0),IF(L4&gt;N4,1,0))</f>
        <v>2</v>
      </c>
      <c r="P4" s="18">
        <v>10</v>
      </c>
      <c r="Q4" s="17">
        <f>C4+F4+I4+L4</f>
        <v>32</v>
      </c>
      <c r="R4" s="17" t="s">
        <v>0</v>
      </c>
      <c r="S4" s="16">
        <f>E4+H4+K4+N4</f>
        <v>28</v>
      </c>
      <c r="T4" s="15">
        <f>Q4/S4</f>
        <v>1.1428571428571428</v>
      </c>
    </row>
    <row r="5" spans="1:20" ht="21" x14ac:dyDescent="0.25">
      <c r="A5" s="29" t="s">
        <v>2</v>
      </c>
      <c r="B5" s="44" t="s">
        <v>61</v>
      </c>
      <c r="C5" s="27">
        <f>K3</f>
        <v>6</v>
      </c>
      <c r="D5" s="26" t="s">
        <v>0</v>
      </c>
      <c r="E5" s="25">
        <f>I3</f>
        <v>7</v>
      </c>
      <c r="F5" s="27">
        <f>K4</f>
        <v>12</v>
      </c>
      <c r="G5" s="26" t="s">
        <v>0</v>
      </c>
      <c r="H5" s="25">
        <f>I4</f>
        <v>3</v>
      </c>
      <c r="I5" s="24"/>
      <c r="J5" s="23"/>
      <c r="K5" s="22"/>
      <c r="L5" s="21">
        <v>12</v>
      </c>
      <c r="M5" s="20" t="s">
        <v>0</v>
      </c>
      <c r="N5" s="15">
        <v>6</v>
      </c>
      <c r="O5" s="19">
        <f>SUM(IF(C5&gt;E5,1,0),IF(F5&gt;H5,1,0),IF(I5&gt;K5,1,0),IF(L5&gt;N5,1,0))</f>
        <v>2</v>
      </c>
      <c r="P5" s="18">
        <v>9</v>
      </c>
      <c r="Q5" s="17">
        <f>C5+F5+I5+L5</f>
        <v>30</v>
      </c>
      <c r="R5" s="17" t="s">
        <v>0</v>
      </c>
      <c r="S5" s="16">
        <f>E5+H5+K5+N5</f>
        <v>16</v>
      </c>
      <c r="T5" s="15">
        <f>Q5/S5</f>
        <v>1.875</v>
      </c>
    </row>
    <row r="6" spans="1:20" ht="21.75" thickBot="1" x14ac:dyDescent="0.3">
      <c r="A6" s="42" t="s">
        <v>1</v>
      </c>
      <c r="B6" s="44" t="s">
        <v>62</v>
      </c>
      <c r="C6" s="12">
        <f>N3</f>
        <v>6</v>
      </c>
      <c r="D6" s="11" t="s">
        <v>0</v>
      </c>
      <c r="E6" s="10">
        <f>L3</f>
        <v>12</v>
      </c>
      <c r="F6" s="12">
        <f>N4</f>
        <v>8</v>
      </c>
      <c r="G6" s="11" t="s">
        <v>0</v>
      </c>
      <c r="H6" s="10">
        <f>L4</f>
        <v>13</v>
      </c>
      <c r="I6" s="12">
        <f>N5</f>
        <v>6</v>
      </c>
      <c r="J6" s="11" t="s">
        <v>0</v>
      </c>
      <c r="K6" s="10">
        <f>L5</f>
        <v>12</v>
      </c>
      <c r="L6" s="9"/>
      <c r="M6" s="8"/>
      <c r="N6" s="7"/>
      <c r="O6" s="6">
        <f>SUM(IF(C6&gt;E6,1,0),IF(F6&gt;H6,1,0),IF(I6&gt;K6,1,0),IF(L6&gt;N6,1,0))</f>
        <v>0</v>
      </c>
      <c r="P6" s="5">
        <v>12</v>
      </c>
      <c r="Q6" s="4">
        <f>C6+F6+I6+L6</f>
        <v>20</v>
      </c>
      <c r="R6" s="4" t="s">
        <v>0</v>
      </c>
      <c r="S6" s="3">
        <f>E6+H6+K6+N6</f>
        <v>37</v>
      </c>
      <c r="T6" s="2">
        <f>Q6/S6</f>
        <v>0.54054054054054057</v>
      </c>
    </row>
  </sheetData>
  <mergeCells count="12">
    <mergeCell ref="A1:B2"/>
    <mergeCell ref="C1:E1"/>
    <mergeCell ref="F1:H1"/>
    <mergeCell ref="I1:K1"/>
    <mergeCell ref="L1:N1"/>
    <mergeCell ref="P1:P2"/>
    <mergeCell ref="Q1:T2"/>
    <mergeCell ref="C2:E2"/>
    <mergeCell ref="F2:H2"/>
    <mergeCell ref="I2:K2"/>
    <mergeCell ref="L2:N2"/>
    <mergeCell ref="O1:O2"/>
  </mergeCell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A7" sqref="A7:XFD7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38" t="s">
        <v>60</v>
      </c>
      <c r="B1" s="139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0"/>
      <c r="B2" s="141"/>
      <c r="C2" s="135" t="str">
        <f>B3</f>
        <v>BESKYĎÁČEK A</v>
      </c>
      <c r="D2" s="133"/>
      <c r="E2" s="134"/>
      <c r="F2" s="135" t="str">
        <f>B4</f>
        <v>OSTRAVICE A</v>
      </c>
      <c r="G2" s="133"/>
      <c r="H2" s="134"/>
      <c r="I2" s="135" t="str">
        <f>B5</f>
        <v>PALKOVICE B</v>
      </c>
      <c r="J2" s="133"/>
      <c r="K2" s="134"/>
      <c r="L2" s="135" t="str">
        <f>B6</f>
        <v>8.ZŠ A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43" t="s">
        <v>24</v>
      </c>
      <c r="C3" s="39"/>
      <c r="D3" s="38"/>
      <c r="E3" s="37"/>
      <c r="F3" s="36">
        <v>17</v>
      </c>
      <c r="G3" s="35" t="s">
        <v>0</v>
      </c>
      <c r="H3" s="30">
        <v>7</v>
      </c>
      <c r="I3" s="36">
        <v>14</v>
      </c>
      <c r="J3" s="35" t="s">
        <v>0</v>
      </c>
      <c r="K3" s="30">
        <v>13</v>
      </c>
      <c r="L3" s="36">
        <v>10</v>
      </c>
      <c r="M3" s="35" t="s">
        <v>0</v>
      </c>
      <c r="N3" s="30">
        <v>12</v>
      </c>
      <c r="O3" s="34">
        <f>SUM(IF(C3&gt;E3,1,0),IF(F3&gt;H3,1,0),IF(I3&gt;K3,1,0),IF(L3&gt;N3,1,0))</f>
        <v>2</v>
      </c>
      <c r="P3" s="33">
        <v>14</v>
      </c>
      <c r="Q3" s="32">
        <f>C3+F3+I3+L3</f>
        <v>41</v>
      </c>
      <c r="R3" s="32" t="s">
        <v>0</v>
      </c>
      <c r="S3" s="31">
        <f>E3+H3+K3+N3</f>
        <v>32</v>
      </c>
      <c r="T3" s="30">
        <f>Q3/S3</f>
        <v>1.28125</v>
      </c>
    </row>
    <row r="4" spans="1:20" ht="21" x14ac:dyDescent="0.25">
      <c r="A4" s="29" t="s">
        <v>3</v>
      </c>
      <c r="B4" s="44" t="s">
        <v>22</v>
      </c>
      <c r="C4" s="27">
        <f>H3</f>
        <v>7</v>
      </c>
      <c r="D4" s="26" t="s">
        <v>0</v>
      </c>
      <c r="E4" s="25">
        <f>F3</f>
        <v>17</v>
      </c>
      <c r="F4" s="24"/>
      <c r="G4" s="23"/>
      <c r="H4" s="22"/>
      <c r="I4" s="21">
        <v>12</v>
      </c>
      <c r="J4" s="20" t="s">
        <v>0</v>
      </c>
      <c r="K4" s="15">
        <v>15</v>
      </c>
      <c r="L4" s="21">
        <v>17</v>
      </c>
      <c r="M4" s="20" t="s">
        <v>0</v>
      </c>
      <c r="N4" s="15">
        <v>16</v>
      </c>
      <c r="O4" s="19">
        <f>SUM(IF(C4&gt;E4,1,0),IF(F4&gt;H4,1,0),IF(I4&gt;K4,1,0),IF(L4&gt;N4,1,0))</f>
        <v>1</v>
      </c>
      <c r="P4" s="18">
        <v>15</v>
      </c>
      <c r="Q4" s="17">
        <f>C4+F4+I4+L4</f>
        <v>36</v>
      </c>
      <c r="R4" s="17" t="s">
        <v>0</v>
      </c>
      <c r="S4" s="16">
        <f>E4+H4+K4+N4</f>
        <v>48</v>
      </c>
      <c r="T4" s="15">
        <f>Q4/S4</f>
        <v>0.75</v>
      </c>
    </row>
    <row r="5" spans="1:20" ht="21" x14ac:dyDescent="0.25">
      <c r="A5" s="29" t="s">
        <v>2</v>
      </c>
      <c r="B5" s="44" t="s">
        <v>16</v>
      </c>
      <c r="C5" s="27">
        <f>K3</f>
        <v>13</v>
      </c>
      <c r="D5" s="26" t="s">
        <v>0</v>
      </c>
      <c r="E5" s="25">
        <f>I3</f>
        <v>14</v>
      </c>
      <c r="F5" s="27">
        <f>K4</f>
        <v>15</v>
      </c>
      <c r="G5" s="26" t="s">
        <v>0</v>
      </c>
      <c r="H5" s="25">
        <f>I4</f>
        <v>12</v>
      </c>
      <c r="I5" s="24"/>
      <c r="J5" s="23"/>
      <c r="K5" s="22"/>
      <c r="L5" s="21">
        <v>19</v>
      </c>
      <c r="M5" s="20" t="s">
        <v>0</v>
      </c>
      <c r="N5" s="15">
        <v>6</v>
      </c>
      <c r="O5" s="19">
        <f>SUM(IF(C5&gt;E5,1,0),IF(F5&gt;H5,1,0),IF(I5&gt;K5,1,0),IF(L5&gt;N5,1,0))</f>
        <v>2</v>
      </c>
      <c r="P5" s="18">
        <v>13</v>
      </c>
      <c r="Q5" s="17">
        <f>C5+F5+I5+L5</f>
        <v>47</v>
      </c>
      <c r="R5" s="17" t="s">
        <v>0</v>
      </c>
      <c r="S5" s="16">
        <f>E5+H5+K5+N5</f>
        <v>32</v>
      </c>
      <c r="T5" s="15">
        <f>Q5/S5</f>
        <v>1.46875</v>
      </c>
    </row>
    <row r="6" spans="1:20" ht="21.75" thickBot="1" x14ac:dyDescent="0.3">
      <c r="A6" s="42" t="s">
        <v>1</v>
      </c>
      <c r="B6" s="44" t="s">
        <v>10</v>
      </c>
      <c r="C6" s="12">
        <f>N3</f>
        <v>12</v>
      </c>
      <c r="D6" s="11" t="s">
        <v>0</v>
      </c>
      <c r="E6" s="10">
        <f>L3</f>
        <v>10</v>
      </c>
      <c r="F6" s="12">
        <f>N4</f>
        <v>16</v>
      </c>
      <c r="G6" s="11" t="s">
        <v>0</v>
      </c>
      <c r="H6" s="10">
        <f>L4</f>
        <v>17</v>
      </c>
      <c r="I6" s="12">
        <f>N5</f>
        <v>6</v>
      </c>
      <c r="J6" s="11" t="s">
        <v>0</v>
      </c>
      <c r="K6" s="10">
        <f>L5</f>
        <v>19</v>
      </c>
      <c r="L6" s="9"/>
      <c r="M6" s="8"/>
      <c r="N6" s="7"/>
      <c r="O6" s="6">
        <f>SUM(IF(C6&gt;E6,1,0),IF(F6&gt;H6,1,0),IF(I6&gt;K6,1,0),IF(L6&gt;N6,1,0))</f>
        <v>1</v>
      </c>
      <c r="P6" s="5">
        <v>16</v>
      </c>
      <c r="Q6" s="4">
        <f>C6+F6+I6+L6</f>
        <v>34</v>
      </c>
      <c r="R6" s="4" t="s">
        <v>0</v>
      </c>
      <c r="S6" s="3">
        <f>E6+H6+K6+N6</f>
        <v>46</v>
      </c>
      <c r="T6" s="2">
        <f>Q6/S6</f>
        <v>0.73913043478260865</v>
      </c>
    </row>
  </sheetData>
  <mergeCells count="12">
    <mergeCell ref="A1:B2"/>
    <mergeCell ref="C1:E1"/>
    <mergeCell ref="F1:H1"/>
    <mergeCell ref="I1:K1"/>
    <mergeCell ref="L1:N1"/>
    <mergeCell ref="P1:P2"/>
    <mergeCell ref="Q1:T2"/>
    <mergeCell ref="C2:E2"/>
    <mergeCell ref="F2:H2"/>
    <mergeCell ref="I2:K2"/>
    <mergeCell ref="L2:N2"/>
    <mergeCell ref="O1:O2"/>
  </mergeCell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"/>
  <sheetViews>
    <sheetView workbookViewId="0">
      <selection activeCell="L15" sqref="L15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55" t="s">
        <v>57</v>
      </c>
      <c r="B1" s="156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51" t="s">
        <v>5</v>
      </c>
      <c r="R1" s="151"/>
      <c r="S1" s="151"/>
      <c r="T1" s="152"/>
    </row>
    <row r="2" spans="1:20" ht="15.75" thickBot="1" x14ac:dyDescent="0.3">
      <c r="A2" s="157"/>
      <c r="B2" s="158"/>
      <c r="C2" s="135" t="str">
        <f>B3</f>
        <v>RAŠKOVICE A</v>
      </c>
      <c r="D2" s="133"/>
      <c r="E2" s="134"/>
      <c r="F2" s="135" t="str">
        <f>B4</f>
        <v>PALKOVICE</v>
      </c>
      <c r="G2" s="133"/>
      <c r="H2" s="134"/>
      <c r="I2" s="135" t="str">
        <f>B5</f>
        <v>RAŠKOVICE B</v>
      </c>
      <c r="J2" s="133"/>
      <c r="K2" s="134"/>
      <c r="L2" s="135" t="str">
        <f>B6</f>
        <v>RED VOLLEY A</v>
      </c>
      <c r="M2" s="133"/>
      <c r="N2" s="134"/>
      <c r="O2" s="137"/>
      <c r="P2" s="133"/>
      <c r="Q2" s="153"/>
      <c r="R2" s="153"/>
      <c r="S2" s="153"/>
      <c r="T2" s="154"/>
    </row>
    <row r="3" spans="1:20" ht="21" x14ac:dyDescent="0.25">
      <c r="A3" s="41" t="s">
        <v>4</v>
      </c>
      <c r="B3" s="43" t="s">
        <v>9</v>
      </c>
      <c r="C3" s="78"/>
      <c r="D3" s="76"/>
      <c r="E3" s="77"/>
      <c r="F3" s="36">
        <v>28</v>
      </c>
      <c r="G3" s="35" t="s">
        <v>0</v>
      </c>
      <c r="H3" s="30">
        <v>12</v>
      </c>
      <c r="I3" s="36">
        <v>25</v>
      </c>
      <c r="J3" s="35" t="s">
        <v>0</v>
      </c>
      <c r="K3" s="30">
        <v>11</v>
      </c>
      <c r="L3" s="36">
        <v>19</v>
      </c>
      <c r="M3" s="35" t="s">
        <v>0</v>
      </c>
      <c r="N3" s="30">
        <v>16</v>
      </c>
      <c r="O3" s="34">
        <f>SUM(IF(C3&gt;E3,1,0),IF(F3&gt;H3,1,0),IF(I3&gt;K3,1,0),IF(L3&gt;N3,1,0))</f>
        <v>3</v>
      </c>
      <c r="P3" s="85">
        <v>1</v>
      </c>
      <c r="Q3" s="32">
        <f>C3+F3+I3+L3</f>
        <v>72</v>
      </c>
      <c r="R3" s="32" t="s">
        <v>0</v>
      </c>
      <c r="S3" s="35">
        <f>E3+H3+K3+N3</f>
        <v>39</v>
      </c>
      <c r="T3" s="30">
        <f>Q3/S3</f>
        <v>1.8461538461538463</v>
      </c>
    </row>
    <row r="4" spans="1:20" ht="21" x14ac:dyDescent="0.25">
      <c r="A4" s="29" t="s">
        <v>3</v>
      </c>
      <c r="B4" s="44" t="s">
        <v>63</v>
      </c>
      <c r="C4" s="27">
        <f>H3</f>
        <v>12</v>
      </c>
      <c r="D4" s="26" t="s">
        <v>0</v>
      </c>
      <c r="E4" s="25">
        <f>F3</f>
        <v>28</v>
      </c>
      <c r="F4" s="79"/>
      <c r="G4" s="80"/>
      <c r="H4" s="81"/>
      <c r="I4" s="21">
        <v>12</v>
      </c>
      <c r="J4" s="20" t="s">
        <v>0</v>
      </c>
      <c r="K4" s="15">
        <v>21</v>
      </c>
      <c r="L4" s="21">
        <v>19</v>
      </c>
      <c r="M4" s="20" t="s">
        <v>0</v>
      </c>
      <c r="N4" s="15">
        <v>23</v>
      </c>
      <c r="O4" s="19">
        <f>SUM(IF(C4&gt;E4,1,0),IF(F4&gt;H4,1,0),IF(I4&gt;K4,1,0),IF(L4&gt;N4,1,0))</f>
        <v>0</v>
      </c>
      <c r="P4" s="86">
        <v>4</v>
      </c>
      <c r="Q4" s="17">
        <f>C4+F4+I4+L4</f>
        <v>43</v>
      </c>
      <c r="R4" s="17" t="s">
        <v>0</v>
      </c>
      <c r="S4" s="20">
        <f>E4+H4+K4+N4</f>
        <v>72</v>
      </c>
      <c r="T4" s="15">
        <f>Q4/S4</f>
        <v>0.59722222222222221</v>
      </c>
    </row>
    <row r="5" spans="1:20" ht="21" x14ac:dyDescent="0.25">
      <c r="A5" s="29" t="s">
        <v>2</v>
      </c>
      <c r="B5" s="44" t="s">
        <v>41</v>
      </c>
      <c r="C5" s="27">
        <f>K3</f>
        <v>11</v>
      </c>
      <c r="D5" s="26" t="s">
        <v>0</v>
      </c>
      <c r="E5" s="25">
        <f>I3</f>
        <v>25</v>
      </c>
      <c r="F5" s="27">
        <f>K4</f>
        <v>21</v>
      </c>
      <c r="G5" s="26" t="s">
        <v>0</v>
      </c>
      <c r="H5" s="25">
        <f>I4</f>
        <v>12</v>
      </c>
      <c r="I5" s="79"/>
      <c r="J5" s="80"/>
      <c r="K5" s="81"/>
      <c r="L5" s="21">
        <v>20</v>
      </c>
      <c r="M5" s="20" t="s">
        <v>0</v>
      </c>
      <c r="N5" s="15">
        <v>10</v>
      </c>
      <c r="O5" s="19">
        <f>SUM(IF(C5&gt;E5,1,0),IF(F5&gt;H5,1,0),IF(I5&gt;K5,1,0),IF(L5&gt;N5,1,0))</f>
        <v>2</v>
      </c>
      <c r="P5" s="86">
        <v>2</v>
      </c>
      <c r="Q5" s="17">
        <f>C5+F5+I5+L5</f>
        <v>52</v>
      </c>
      <c r="R5" s="17" t="s">
        <v>0</v>
      </c>
      <c r="S5" s="20">
        <f>E5+H5+K5+N5</f>
        <v>47</v>
      </c>
      <c r="T5" s="15">
        <f>Q5/S5</f>
        <v>1.1063829787234043</v>
      </c>
    </row>
    <row r="6" spans="1:20" ht="21.75" thickBot="1" x14ac:dyDescent="0.3">
      <c r="A6" s="42" t="s">
        <v>1</v>
      </c>
      <c r="B6" s="44" t="s">
        <v>46</v>
      </c>
      <c r="C6" s="12">
        <f>N3</f>
        <v>16</v>
      </c>
      <c r="D6" s="11" t="s">
        <v>0</v>
      </c>
      <c r="E6" s="10">
        <f>L3</f>
        <v>19</v>
      </c>
      <c r="F6" s="12">
        <f>N4</f>
        <v>23</v>
      </c>
      <c r="G6" s="11" t="s">
        <v>0</v>
      </c>
      <c r="H6" s="10">
        <f>L4</f>
        <v>19</v>
      </c>
      <c r="I6" s="12">
        <f>N5</f>
        <v>10</v>
      </c>
      <c r="J6" s="11" t="s">
        <v>0</v>
      </c>
      <c r="K6" s="10">
        <f>L5</f>
        <v>20</v>
      </c>
      <c r="L6" s="82"/>
      <c r="M6" s="83"/>
      <c r="N6" s="84"/>
      <c r="O6" s="6">
        <f>SUM(IF(C6&gt;E6,1,0),IF(F6&gt;H6,1,0),IF(I6&gt;K6,1,0),IF(L6&gt;N6,1,0))</f>
        <v>1</v>
      </c>
      <c r="P6" s="87">
        <v>3</v>
      </c>
      <c r="Q6" s="4">
        <f>C6+F6+I6+L6</f>
        <v>49</v>
      </c>
      <c r="R6" s="4" t="s">
        <v>0</v>
      </c>
      <c r="S6" s="88">
        <f>E6+H6+K6+N6</f>
        <v>58</v>
      </c>
      <c r="T6" s="2">
        <f>Q6/S6</f>
        <v>0.84482758620689657</v>
      </c>
    </row>
    <row r="7" spans="1:20" x14ac:dyDescent="0.25">
      <c r="O7" s="89"/>
      <c r="P7" s="89"/>
      <c r="Q7" s="89"/>
      <c r="S7" s="89"/>
    </row>
  </sheetData>
  <mergeCells count="12">
    <mergeCell ref="A1:B2"/>
    <mergeCell ref="C1:E1"/>
    <mergeCell ref="F1:H1"/>
    <mergeCell ref="I1:K1"/>
    <mergeCell ref="L1:N1"/>
    <mergeCell ref="P1:P2"/>
    <mergeCell ref="Q1:T2"/>
    <mergeCell ref="C2:E2"/>
    <mergeCell ref="F2:H2"/>
    <mergeCell ref="I2:K2"/>
    <mergeCell ref="L2:N2"/>
    <mergeCell ref="O1:O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G10"/>
  <sheetViews>
    <sheetView workbookViewId="0">
      <selection activeCell="G16" sqref="G16"/>
    </sheetView>
  </sheetViews>
  <sheetFormatPr defaultColWidth="9.140625" defaultRowHeight="15" x14ac:dyDescent="0.25"/>
  <cols>
    <col min="1" max="2" width="9.140625" style="115"/>
    <col min="3" max="3" width="20.5703125" style="115" customWidth="1"/>
    <col min="4" max="4" width="24.85546875" style="115" customWidth="1"/>
    <col min="5" max="5" width="13.140625" style="115" customWidth="1"/>
    <col min="6" max="6" width="18.140625" style="115" customWidth="1"/>
    <col min="7" max="7" width="17" style="115" bestFit="1" customWidth="1"/>
    <col min="8" max="16384" width="9.140625" style="115"/>
  </cols>
  <sheetData>
    <row r="3" spans="3:7" x14ac:dyDescent="0.25">
      <c r="C3" s="44" t="s">
        <v>86</v>
      </c>
      <c r="D3" s="44" t="s">
        <v>103</v>
      </c>
      <c r="E3" s="44" t="s">
        <v>104</v>
      </c>
      <c r="F3" s="44" t="s">
        <v>105</v>
      </c>
      <c r="G3" s="44" t="s">
        <v>117</v>
      </c>
    </row>
    <row r="4" spans="3:7" ht="15.6" customHeight="1" x14ac:dyDescent="0.25">
      <c r="C4" s="116" t="s">
        <v>88</v>
      </c>
      <c r="D4" s="105">
        <v>16</v>
      </c>
      <c r="E4" s="116">
        <v>4</v>
      </c>
      <c r="F4" s="119" t="s">
        <v>132</v>
      </c>
      <c r="G4" s="119" t="s">
        <v>132</v>
      </c>
    </row>
    <row r="5" spans="3:7" x14ac:dyDescent="0.25">
      <c r="C5" s="116" t="s">
        <v>106</v>
      </c>
      <c r="D5" s="105">
        <v>19</v>
      </c>
      <c r="E5" s="116">
        <v>4</v>
      </c>
      <c r="F5" s="119" t="s">
        <v>133</v>
      </c>
      <c r="G5" s="119" t="s">
        <v>133</v>
      </c>
    </row>
    <row r="6" spans="3:7" x14ac:dyDescent="0.25">
      <c r="C6" s="116" t="s">
        <v>107</v>
      </c>
      <c r="D6" s="108">
        <v>24</v>
      </c>
      <c r="E6" s="116">
        <v>5</v>
      </c>
      <c r="F6" s="119" t="s">
        <v>134</v>
      </c>
      <c r="G6" s="119" t="s">
        <v>134</v>
      </c>
    </row>
    <row r="7" spans="3:7" x14ac:dyDescent="0.25">
      <c r="C7" s="116" t="s">
        <v>91</v>
      </c>
      <c r="D7" s="105">
        <v>8</v>
      </c>
      <c r="E7" s="116">
        <v>3</v>
      </c>
      <c r="F7" s="119" t="s">
        <v>135</v>
      </c>
      <c r="G7" s="119" t="s">
        <v>135</v>
      </c>
    </row>
    <row r="8" spans="3:7" x14ac:dyDescent="0.25">
      <c r="C8" s="116" t="s">
        <v>93</v>
      </c>
      <c r="D8" s="105">
        <v>8</v>
      </c>
      <c r="E8" s="116">
        <v>2</v>
      </c>
      <c r="F8" s="119" t="s">
        <v>135</v>
      </c>
      <c r="G8" s="119" t="s">
        <v>135</v>
      </c>
    </row>
    <row r="10" spans="3:7" x14ac:dyDescent="0.25">
      <c r="C10" s="117"/>
    </row>
  </sheetData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"/>
  <sheetViews>
    <sheetView workbookViewId="0">
      <selection activeCell="F18" sqref="F18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55" t="s">
        <v>58</v>
      </c>
      <c r="B1" s="156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51" t="s">
        <v>5</v>
      </c>
      <c r="R1" s="151"/>
      <c r="S1" s="151"/>
      <c r="T1" s="152"/>
    </row>
    <row r="2" spans="1:20" ht="15.75" thickBot="1" x14ac:dyDescent="0.3">
      <c r="A2" s="157"/>
      <c r="B2" s="158"/>
      <c r="C2" s="135" t="str">
        <f>B3</f>
        <v>RED VOLLEY B</v>
      </c>
      <c r="D2" s="133"/>
      <c r="E2" s="134"/>
      <c r="F2" s="135" t="str">
        <f>B4</f>
        <v>RAŠKOVICE C</v>
      </c>
      <c r="G2" s="133"/>
      <c r="H2" s="134"/>
      <c r="I2" s="135" t="str">
        <f>B5</f>
        <v>RAŠKOVICE D</v>
      </c>
      <c r="J2" s="133"/>
      <c r="K2" s="134"/>
      <c r="L2" s="135" t="str">
        <f>B6</f>
        <v>JANOVICE A</v>
      </c>
      <c r="M2" s="133"/>
      <c r="N2" s="134"/>
      <c r="O2" s="137"/>
      <c r="P2" s="133"/>
      <c r="Q2" s="153"/>
      <c r="R2" s="153"/>
      <c r="S2" s="153"/>
      <c r="T2" s="154"/>
    </row>
    <row r="3" spans="1:20" ht="21" x14ac:dyDescent="0.25">
      <c r="A3" s="41" t="s">
        <v>4</v>
      </c>
      <c r="B3" s="43" t="s">
        <v>53</v>
      </c>
      <c r="C3" s="78"/>
      <c r="D3" s="76"/>
      <c r="E3" s="77"/>
      <c r="F3" s="36">
        <v>21</v>
      </c>
      <c r="G3" s="35" t="s">
        <v>0</v>
      </c>
      <c r="H3" s="30">
        <v>19</v>
      </c>
      <c r="I3" s="36">
        <v>18</v>
      </c>
      <c r="J3" s="35" t="s">
        <v>0</v>
      </c>
      <c r="K3" s="30">
        <v>20</v>
      </c>
      <c r="L3" s="36">
        <v>17</v>
      </c>
      <c r="M3" s="35" t="s">
        <v>0</v>
      </c>
      <c r="N3" s="30">
        <v>19</v>
      </c>
      <c r="O3" s="34">
        <f>SUM(IF(C3&gt;E3,1,0),IF(F3&gt;H3,1,0),IF(I3&gt;K3,1,0),IF(L3&gt;N3,1,0))</f>
        <v>1</v>
      </c>
      <c r="P3" s="85">
        <v>7</v>
      </c>
      <c r="Q3" s="32">
        <f>C3+F3+I3+L3</f>
        <v>56</v>
      </c>
      <c r="R3" s="32" t="s">
        <v>0</v>
      </c>
      <c r="S3" s="35">
        <f>E3+H3+K3+N3</f>
        <v>58</v>
      </c>
      <c r="T3" s="30">
        <f>Q3/S3</f>
        <v>0.96551724137931039</v>
      </c>
    </row>
    <row r="4" spans="1:20" ht="21" x14ac:dyDescent="0.25">
      <c r="A4" s="29" t="s">
        <v>3</v>
      </c>
      <c r="B4" s="44" t="s">
        <v>14</v>
      </c>
      <c r="C4" s="27">
        <f>H3</f>
        <v>19</v>
      </c>
      <c r="D4" s="26" t="s">
        <v>0</v>
      </c>
      <c r="E4" s="25">
        <f>F3</f>
        <v>21</v>
      </c>
      <c r="F4" s="79"/>
      <c r="G4" s="80"/>
      <c r="H4" s="81"/>
      <c r="I4" s="21">
        <v>18</v>
      </c>
      <c r="J4" s="20" t="s">
        <v>0</v>
      </c>
      <c r="K4" s="15">
        <v>17</v>
      </c>
      <c r="L4" s="21">
        <v>22</v>
      </c>
      <c r="M4" s="20" t="s">
        <v>0</v>
      </c>
      <c r="N4" s="15">
        <v>18</v>
      </c>
      <c r="O4" s="19">
        <f>SUM(IF(C4&gt;E4,1,0),IF(F4&gt;H4,1,0),IF(I4&gt;K4,1,0),IF(L4&gt;N4,1,0))</f>
        <v>2</v>
      </c>
      <c r="P4" s="86">
        <v>6</v>
      </c>
      <c r="Q4" s="17">
        <f>C4+F4+I4+L4</f>
        <v>59</v>
      </c>
      <c r="R4" s="17" t="s">
        <v>0</v>
      </c>
      <c r="S4" s="20">
        <f>E4+H4+K4+N4</f>
        <v>56</v>
      </c>
      <c r="T4" s="15">
        <f>Q4/S4</f>
        <v>1.0535714285714286</v>
      </c>
    </row>
    <row r="5" spans="1:20" ht="21" x14ac:dyDescent="0.25">
      <c r="A5" s="29" t="s">
        <v>2</v>
      </c>
      <c r="B5" s="44" t="s">
        <v>19</v>
      </c>
      <c r="C5" s="27">
        <f>K3</f>
        <v>20</v>
      </c>
      <c r="D5" s="26" t="s">
        <v>0</v>
      </c>
      <c r="E5" s="25">
        <f>I3</f>
        <v>18</v>
      </c>
      <c r="F5" s="27">
        <f>K4</f>
        <v>17</v>
      </c>
      <c r="G5" s="26" t="s">
        <v>0</v>
      </c>
      <c r="H5" s="25">
        <f>I4</f>
        <v>18</v>
      </c>
      <c r="I5" s="79"/>
      <c r="J5" s="80"/>
      <c r="K5" s="81"/>
      <c r="L5" s="21">
        <v>15</v>
      </c>
      <c r="M5" s="20" t="s">
        <v>0</v>
      </c>
      <c r="N5" s="15">
        <v>13</v>
      </c>
      <c r="O5" s="19">
        <f>SUM(IF(C5&gt;E5,1,0),IF(F5&gt;H5,1,0),IF(I5&gt;K5,1,0),IF(L5&gt;N5,1,0))</f>
        <v>2</v>
      </c>
      <c r="P5" s="86">
        <v>5</v>
      </c>
      <c r="Q5" s="17">
        <f>C5+F5+I5+L5</f>
        <v>52</v>
      </c>
      <c r="R5" s="17" t="s">
        <v>0</v>
      </c>
      <c r="S5" s="20">
        <f>E5+H5+K5+N5</f>
        <v>49</v>
      </c>
      <c r="T5" s="15">
        <f>Q5/S5</f>
        <v>1.0612244897959184</v>
      </c>
    </row>
    <row r="6" spans="1:20" ht="21.75" thickBot="1" x14ac:dyDescent="0.3">
      <c r="A6" s="42" t="s">
        <v>1</v>
      </c>
      <c r="B6" s="44" t="s">
        <v>26</v>
      </c>
      <c r="C6" s="12">
        <f>N3</f>
        <v>19</v>
      </c>
      <c r="D6" s="11" t="s">
        <v>0</v>
      </c>
      <c r="E6" s="10">
        <f>L3</f>
        <v>17</v>
      </c>
      <c r="F6" s="12">
        <f>N4</f>
        <v>18</v>
      </c>
      <c r="G6" s="11" t="s">
        <v>0</v>
      </c>
      <c r="H6" s="10">
        <f>L4</f>
        <v>22</v>
      </c>
      <c r="I6" s="12">
        <f>N5</f>
        <v>13</v>
      </c>
      <c r="J6" s="11" t="s">
        <v>0</v>
      </c>
      <c r="K6" s="10">
        <f>L5</f>
        <v>15</v>
      </c>
      <c r="L6" s="82"/>
      <c r="M6" s="83"/>
      <c r="N6" s="84"/>
      <c r="O6" s="6">
        <f>SUM(IF(C6&gt;E6,1,0),IF(F6&gt;H6,1,0),IF(I6&gt;K6,1,0),IF(L6&gt;N6,1,0))</f>
        <v>1</v>
      </c>
      <c r="P6" s="87">
        <v>8</v>
      </c>
      <c r="Q6" s="4">
        <f>C6+F6+I6+L6</f>
        <v>50</v>
      </c>
      <c r="R6" s="4" t="s">
        <v>0</v>
      </c>
      <c r="S6" s="88">
        <f>E6+H6+K6+N6</f>
        <v>54</v>
      </c>
      <c r="T6" s="2">
        <f>Q6/S6</f>
        <v>0.92592592592592593</v>
      </c>
    </row>
    <row r="7" spans="1:20" x14ac:dyDescent="0.25">
      <c r="O7" s="89"/>
      <c r="P7" s="89"/>
      <c r="Q7" s="89"/>
      <c r="S7" s="89"/>
    </row>
  </sheetData>
  <mergeCells count="12">
    <mergeCell ref="A1:B2"/>
    <mergeCell ref="C1:E1"/>
    <mergeCell ref="F1:H1"/>
    <mergeCell ref="I1:K1"/>
    <mergeCell ref="L1:N1"/>
    <mergeCell ref="P1:P2"/>
    <mergeCell ref="Q1:T2"/>
    <mergeCell ref="C2:E2"/>
    <mergeCell ref="F2:H2"/>
    <mergeCell ref="I2:K2"/>
    <mergeCell ref="L2:N2"/>
    <mergeCell ref="O1:O2"/>
  </mergeCell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A7" sqref="A7:XFD7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47" t="s">
        <v>57</v>
      </c>
      <c r="B1" s="148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51" t="s">
        <v>5</v>
      </c>
      <c r="R1" s="151"/>
      <c r="S1" s="151"/>
      <c r="T1" s="152"/>
    </row>
    <row r="2" spans="1:20" ht="15.75" thickBot="1" x14ac:dyDescent="0.3">
      <c r="A2" s="149"/>
      <c r="B2" s="150"/>
      <c r="C2" s="135" t="str">
        <f>B3</f>
        <v>RAŠKOVICE A</v>
      </c>
      <c r="D2" s="133"/>
      <c r="E2" s="134"/>
      <c r="F2" s="135" t="str">
        <f>B4</f>
        <v>RAŠKOVICE C</v>
      </c>
      <c r="G2" s="133"/>
      <c r="H2" s="134"/>
      <c r="I2" s="135" t="str">
        <f>B5</f>
        <v>BAŠKA</v>
      </c>
      <c r="J2" s="133"/>
      <c r="K2" s="134"/>
      <c r="L2" s="135" t="str">
        <f>B6</f>
        <v>RAŠKOVICE B</v>
      </c>
      <c r="M2" s="133"/>
      <c r="N2" s="134"/>
      <c r="O2" s="137"/>
      <c r="P2" s="133"/>
      <c r="Q2" s="153"/>
      <c r="R2" s="153"/>
      <c r="S2" s="153"/>
      <c r="T2" s="154"/>
    </row>
    <row r="3" spans="1:20" ht="21" x14ac:dyDescent="0.25">
      <c r="A3" s="41" t="s">
        <v>4</v>
      </c>
      <c r="B3" s="43" t="s">
        <v>9</v>
      </c>
      <c r="C3" s="61"/>
      <c r="D3" s="62"/>
      <c r="E3" s="63"/>
      <c r="F3" s="36">
        <v>22</v>
      </c>
      <c r="G3" s="35" t="s">
        <v>0</v>
      </c>
      <c r="H3" s="30">
        <v>7</v>
      </c>
      <c r="I3" s="36">
        <v>16</v>
      </c>
      <c r="J3" s="35" t="s">
        <v>0</v>
      </c>
      <c r="K3" s="30">
        <v>17</v>
      </c>
      <c r="L3" s="36">
        <v>22</v>
      </c>
      <c r="M3" s="35" t="s">
        <v>0</v>
      </c>
      <c r="N3" s="30">
        <v>16</v>
      </c>
      <c r="O3" s="34">
        <f>SUM(IF(C3&gt;E3,1,0),IF(F3&gt;H3,1,0),IF(I3&gt;K3,1,0),IF(L3&gt;N3,1,0))</f>
        <v>2</v>
      </c>
      <c r="P3" s="72">
        <v>2</v>
      </c>
      <c r="Q3" s="32">
        <f>C3+F3+I3+L3</f>
        <v>60</v>
      </c>
      <c r="R3" s="32" t="s">
        <v>0</v>
      </c>
      <c r="S3" s="73">
        <f>E3+H3+K3+N3</f>
        <v>40</v>
      </c>
      <c r="T3" s="30">
        <f>Q3/S3</f>
        <v>1.5</v>
      </c>
    </row>
    <row r="4" spans="1:20" ht="21" x14ac:dyDescent="0.25">
      <c r="A4" s="29" t="s">
        <v>3</v>
      </c>
      <c r="B4" s="44" t="s">
        <v>14</v>
      </c>
      <c r="C4" s="27">
        <f>H3</f>
        <v>7</v>
      </c>
      <c r="D4" s="26" t="s">
        <v>0</v>
      </c>
      <c r="E4" s="25">
        <f>F3</f>
        <v>22</v>
      </c>
      <c r="F4" s="64"/>
      <c r="G4" s="65"/>
      <c r="H4" s="66"/>
      <c r="I4" s="21">
        <v>19</v>
      </c>
      <c r="J4" s="20" t="s">
        <v>0</v>
      </c>
      <c r="K4" s="15">
        <v>23</v>
      </c>
      <c r="L4" s="21">
        <v>12</v>
      </c>
      <c r="M4" s="20" t="s">
        <v>0</v>
      </c>
      <c r="N4" s="15">
        <v>16</v>
      </c>
      <c r="O4" s="19">
        <f>SUM(IF(C4&gt;E4,1,0),IF(F4&gt;H4,1,0),IF(I4&gt;K4,1,0),IF(L4&gt;N4,1,0))</f>
        <v>0</v>
      </c>
      <c r="P4" s="67">
        <v>4</v>
      </c>
      <c r="Q4" s="17">
        <f>C4+F4+I4+L4</f>
        <v>38</v>
      </c>
      <c r="R4" s="17" t="s">
        <v>0</v>
      </c>
      <c r="S4" s="74">
        <f>E4+H4+K4+N4</f>
        <v>61</v>
      </c>
      <c r="T4" s="15">
        <f>Q4/S4</f>
        <v>0.62295081967213117</v>
      </c>
    </row>
    <row r="5" spans="1:20" ht="21" x14ac:dyDescent="0.25">
      <c r="A5" s="29" t="s">
        <v>2</v>
      </c>
      <c r="B5" s="44" t="s">
        <v>50</v>
      </c>
      <c r="C5" s="27">
        <f>K3</f>
        <v>17</v>
      </c>
      <c r="D5" s="26" t="s">
        <v>0</v>
      </c>
      <c r="E5" s="25">
        <f>I3</f>
        <v>16</v>
      </c>
      <c r="F5" s="27">
        <f>K4</f>
        <v>23</v>
      </c>
      <c r="G5" s="26" t="s">
        <v>0</v>
      </c>
      <c r="H5" s="25">
        <f>I4</f>
        <v>19</v>
      </c>
      <c r="I5" s="64"/>
      <c r="J5" s="65"/>
      <c r="K5" s="66"/>
      <c r="L5" s="21">
        <v>24</v>
      </c>
      <c r="M5" s="20" t="s">
        <v>0</v>
      </c>
      <c r="N5" s="15">
        <v>11</v>
      </c>
      <c r="O5" s="19">
        <f>SUM(IF(C5&gt;E5,1,0),IF(F5&gt;H5,1,0),IF(I5&gt;K5,1,0),IF(L5&gt;N5,1,0))</f>
        <v>3</v>
      </c>
      <c r="P5" s="67">
        <v>1</v>
      </c>
      <c r="Q5" s="17">
        <f>C5+F5+I5+L5</f>
        <v>64</v>
      </c>
      <c r="R5" s="17" t="s">
        <v>0</v>
      </c>
      <c r="S5" s="74">
        <f>E5+H5+K5+N5</f>
        <v>46</v>
      </c>
      <c r="T5" s="15">
        <f>Q5/S5</f>
        <v>1.3913043478260869</v>
      </c>
    </row>
    <row r="6" spans="1:20" ht="21.75" thickBot="1" x14ac:dyDescent="0.3">
      <c r="A6" s="42" t="s">
        <v>1</v>
      </c>
      <c r="B6" s="44" t="s">
        <v>41</v>
      </c>
      <c r="C6" s="12">
        <f>N3</f>
        <v>16</v>
      </c>
      <c r="D6" s="11" t="s">
        <v>0</v>
      </c>
      <c r="E6" s="10">
        <f>L3</f>
        <v>22</v>
      </c>
      <c r="F6" s="12">
        <f>N4</f>
        <v>16</v>
      </c>
      <c r="G6" s="11" t="s">
        <v>0</v>
      </c>
      <c r="H6" s="10">
        <f>L4</f>
        <v>12</v>
      </c>
      <c r="I6" s="12">
        <f>N5</f>
        <v>11</v>
      </c>
      <c r="J6" s="11" t="s">
        <v>0</v>
      </c>
      <c r="K6" s="10">
        <f>L5</f>
        <v>24</v>
      </c>
      <c r="L6" s="69"/>
      <c r="M6" s="70"/>
      <c r="N6" s="71"/>
      <c r="O6" s="6">
        <f>SUM(IF(C6&gt;E6,1,0),IF(F6&gt;H6,1,0),IF(I6&gt;K6,1,0),IF(L6&gt;N6,1,0))</f>
        <v>1</v>
      </c>
      <c r="P6" s="68">
        <v>3</v>
      </c>
      <c r="Q6" s="4">
        <f>C6+F6+I6+L6</f>
        <v>43</v>
      </c>
      <c r="R6" s="4" t="s">
        <v>0</v>
      </c>
      <c r="S6" s="75">
        <f>E6+H6+K6+N6</f>
        <v>58</v>
      </c>
      <c r="T6" s="2">
        <f>Q6/S6</f>
        <v>0.74137931034482762</v>
      </c>
    </row>
  </sheetData>
  <mergeCells count="12">
    <mergeCell ref="A1:B2"/>
    <mergeCell ref="C1:E1"/>
    <mergeCell ref="F1:H1"/>
    <mergeCell ref="I1:K1"/>
    <mergeCell ref="L1:N1"/>
    <mergeCell ref="P1:P2"/>
    <mergeCell ref="Q1:T2"/>
    <mergeCell ref="C2:E2"/>
    <mergeCell ref="F2:H2"/>
    <mergeCell ref="I2:K2"/>
    <mergeCell ref="L2:N2"/>
    <mergeCell ref="O1:O2"/>
  </mergeCells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A7" sqref="A7:XFD7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47" t="s">
        <v>58</v>
      </c>
      <c r="B1" s="148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51" t="s">
        <v>5</v>
      </c>
      <c r="R1" s="151"/>
      <c r="S1" s="151"/>
      <c r="T1" s="152"/>
    </row>
    <row r="2" spans="1:20" ht="15.75" thickBot="1" x14ac:dyDescent="0.3">
      <c r="A2" s="149"/>
      <c r="B2" s="150"/>
      <c r="C2" s="135" t="str">
        <f>B3</f>
        <v>RED VOLLEY A</v>
      </c>
      <c r="D2" s="133"/>
      <c r="E2" s="134"/>
      <c r="F2" s="135" t="str">
        <f>B4</f>
        <v>STŘÍTEŽ A</v>
      </c>
      <c r="G2" s="133"/>
      <c r="H2" s="134"/>
      <c r="I2" s="135" t="str">
        <f>B5</f>
        <v>STŘÍTEŽ B</v>
      </c>
      <c r="J2" s="133"/>
      <c r="K2" s="134"/>
      <c r="L2" s="135" t="str">
        <f>B6</f>
        <v>RAŠKOVICE</v>
      </c>
      <c r="M2" s="133"/>
      <c r="N2" s="134"/>
      <c r="O2" s="137"/>
      <c r="P2" s="133"/>
      <c r="Q2" s="153"/>
      <c r="R2" s="153"/>
      <c r="S2" s="153"/>
      <c r="T2" s="154"/>
    </row>
    <row r="3" spans="1:20" ht="21" x14ac:dyDescent="0.25">
      <c r="A3" s="41" t="s">
        <v>4</v>
      </c>
      <c r="B3" s="43" t="s">
        <v>46</v>
      </c>
      <c r="C3" s="61"/>
      <c r="D3" s="62"/>
      <c r="E3" s="63"/>
      <c r="F3" s="36">
        <v>16</v>
      </c>
      <c r="G3" s="35" t="s">
        <v>0</v>
      </c>
      <c r="H3" s="30">
        <v>17</v>
      </c>
      <c r="I3" s="36">
        <v>23</v>
      </c>
      <c r="J3" s="35" t="s">
        <v>0</v>
      </c>
      <c r="K3" s="30">
        <v>20</v>
      </c>
      <c r="L3" s="36">
        <v>22</v>
      </c>
      <c r="M3" s="35" t="s">
        <v>0</v>
      </c>
      <c r="N3" s="30">
        <v>12</v>
      </c>
      <c r="O3" s="34">
        <f>SUM(IF(C3&gt;E3,1,0),IF(F3&gt;H3,1,0),IF(I3&gt;K3,1,0),IF(L3&gt;N3,1,0))</f>
        <v>2</v>
      </c>
      <c r="P3" s="72">
        <v>6</v>
      </c>
      <c r="Q3" s="32">
        <f>C3+F3+I3+L3</f>
        <v>61</v>
      </c>
      <c r="R3" s="32" t="s">
        <v>0</v>
      </c>
      <c r="S3" s="73">
        <f>E3+H3+K3+N3</f>
        <v>49</v>
      </c>
      <c r="T3" s="30">
        <f>Q3/S3</f>
        <v>1.2448979591836735</v>
      </c>
    </row>
    <row r="4" spans="1:20" ht="21" x14ac:dyDescent="0.25">
      <c r="A4" s="29" t="s">
        <v>3</v>
      </c>
      <c r="B4" s="44" t="s">
        <v>64</v>
      </c>
      <c r="C4" s="27">
        <f>H3</f>
        <v>17</v>
      </c>
      <c r="D4" s="26" t="s">
        <v>0</v>
      </c>
      <c r="E4" s="25">
        <f>F3</f>
        <v>16</v>
      </c>
      <c r="F4" s="64"/>
      <c r="G4" s="65"/>
      <c r="H4" s="66"/>
      <c r="I4" s="21">
        <v>22</v>
      </c>
      <c r="J4" s="20" t="s">
        <v>0</v>
      </c>
      <c r="K4" s="15">
        <v>15</v>
      </c>
      <c r="L4" s="21">
        <v>27</v>
      </c>
      <c r="M4" s="20" t="s">
        <v>0</v>
      </c>
      <c r="N4" s="15">
        <v>9</v>
      </c>
      <c r="O4" s="19">
        <f>SUM(IF(C4&gt;E4,1,0),IF(F4&gt;H4,1,0),IF(I4&gt;K4,1,0),IF(L4&gt;N4,1,0))</f>
        <v>3</v>
      </c>
      <c r="P4" s="67">
        <v>5</v>
      </c>
      <c r="Q4" s="17">
        <f>C4+F4+I4+L4</f>
        <v>66</v>
      </c>
      <c r="R4" s="17" t="s">
        <v>0</v>
      </c>
      <c r="S4" s="74">
        <f>E4+H4+K4+N4</f>
        <v>40</v>
      </c>
      <c r="T4" s="15">
        <f>Q4/S4</f>
        <v>1.65</v>
      </c>
    </row>
    <row r="5" spans="1:20" ht="21" x14ac:dyDescent="0.25">
      <c r="A5" s="29" t="s">
        <v>2</v>
      </c>
      <c r="B5" s="44" t="s">
        <v>65</v>
      </c>
      <c r="C5" s="27">
        <f>K3</f>
        <v>20</v>
      </c>
      <c r="D5" s="26" t="s">
        <v>0</v>
      </c>
      <c r="E5" s="25">
        <f>I3</f>
        <v>23</v>
      </c>
      <c r="F5" s="27">
        <f>K4</f>
        <v>15</v>
      </c>
      <c r="G5" s="26" t="s">
        <v>0</v>
      </c>
      <c r="H5" s="25">
        <f>I4</f>
        <v>22</v>
      </c>
      <c r="I5" s="64"/>
      <c r="J5" s="65"/>
      <c r="K5" s="66"/>
      <c r="L5" s="21">
        <v>32</v>
      </c>
      <c r="M5" s="20" t="s">
        <v>0</v>
      </c>
      <c r="N5" s="15">
        <v>16</v>
      </c>
      <c r="O5" s="19">
        <f>SUM(IF(C5&gt;E5,1,0),IF(F5&gt;H5,1,0),IF(I5&gt;K5,1,0),IF(L5&gt;N5,1,0))</f>
        <v>1</v>
      </c>
      <c r="P5" s="67">
        <v>7</v>
      </c>
      <c r="Q5" s="17">
        <f>C5+F5+I5+L5</f>
        <v>67</v>
      </c>
      <c r="R5" s="17" t="s">
        <v>0</v>
      </c>
      <c r="S5" s="74">
        <f>E5+H5+K5+N5</f>
        <v>61</v>
      </c>
      <c r="T5" s="15">
        <f>Q5/S5</f>
        <v>1.098360655737705</v>
      </c>
    </row>
    <row r="6" spans="1:20" ht="21.75" thickBot="1" x14ac:dyDescent="0.3">
      <c r="A6" s="42" t="s">
        <v>1</v>
      </c>
      <c r="B6" s="44" t="s">
        <v>66</v>
      </c>
      <c r="C6" s="12">
        <f>N3</f>
        <v>12</v>
      </c>
      <c r="D6" s="11" t="s">
        <v>0</v>
      </c>
      <c r="E6" s="10">
        <f>L3</f>
        <v>22</v>
      </c>
      <c r="F6" s="12">
        <f>N4</f>
        <v>9</v>
      </c>
      <c r="G6" s="11" t="s">
        <v>0</v>
      </c>
      <c r="H6" s="10">
        <f>L4</f>
        <v>27</v>
      </c>
      <c r="I6" s="12">
        <f>N5</f>
        <v>16</v>
      </c>
      <c r="J6" s="11" t="s">
        <v>0</v>
      </c>
      <c r="K6" s="10">
        <f>L5</f>
        <v>32</v>
      </c>
      <c r="L6" s="69"/>
      <c r="M6" s="70"/>
      <c r="N6" s="71"/>
      <c r="O6" s="6">
        <f>SUM(IF(C6&gt;E6,1,0),IF(F6&gt;H6,1,0),IF(I6&gt;K6,1,0),IF(L6&gt;N6,1,0))</f>
        <v>0</v>
      </c>
      <c r="P6" s="68">
        <v>8</v>
      </c>
      <c r="Q6" s="4">
        <f>C6+F6+I6+L6</f>
        <v>37</v>
      </c>
      <c r="R6" s="4" t="s">
        <v>0</v>
      </c>
      <c r="S6" s="75">
        <f>E6+H6+K6+N6</f>
        <v>81</v>
      </c>
      <c r="T6" s="2">
        <f>Q6/S6</f>
        <v>0.4567901234567901</v>
      </c>
    </row>
  </sheetData>
  <mergeCells count="12">
    <mergeCell ref="A1:B2"/>
    <mergeCell ref="C1:E1"/>
    <mergeCell ref="F1:H1"/>
    <mergeCell ref="I1:K1"/>
    <mergeCell ref="L1:N1"/>
    <mergeCell ref="P1:P2"/>
    <mergeCell ref="Q1:T2"/>
    <mergeCell ref="C2:E2"/>
    <mergeCell ref="F2:H2"/>
    <mergeCell ref="I2:K2"/>
    <mergeCell ref="L2:N2"/>
    <mergeCell ref="O1:O2"/>
  </mergeCell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R11" sqref="R11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54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STŘÍTĚŽ A</v>
      </c>
      <c r="D2" s="133"/>
      <c r="E2" s="134"/>
      <c r="F2" s="135" t="str">
        <f>B4</f>
        <v>5.ZŠ A</v>
      </c>
      <c r="G2" s="133"/>
      <c r="H2" s="134"/>
      <c r="I2" s="135" t="str">
        <f>B5</f>
        <v>PALKOVICE D</v>
      </c>
      <c r="J2" s="133"/>
      <c r="K2" s="134"/>
      <c r="L2" s="135" t="str">
        <f>B6</f>
        <v>METYLOVICE B</v>
      </c>
      <c r="M2" s="133"/>
      <c r="N2" s="134"/>
      <c r="O2" s="135" t="str">
        <f>B7</f>
        <v xml:space="preserve">METYLOVICE C 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17" t="s">
        <v>29</v>
      </c>
      <c r="C3" s="61"/>
      <c r="D3" s="62"/>
      <c r="E3" s="63"/>
      <c r="F3" s="36">
        <v>3</v>
      </c>
      <c r="G3" s="35" t="s">
        <v>0</v>
      </c>
      <c r="H3" s="30">
        <v>13</v>
      </c>
      <c r="I3" s="36">
        <v>4</v>
      </c>
      <c r="J3" s="35" t="s">
        <v>0</v>
      </c>
      <c r="K3" s="30">
        <v>11</v>
      </c>
      <c r="L3" s="36">
        <v>8</v>
      </c>
      <c r="M3" s="35" t="s">
        <v>0</v>
      </c>
      <c r="N3" s="30">
        <v>7</v>
      </c>
      <c r="O3" s="36">
        <v>5</v>
      </c>
      <c r="P3" s="35" t="s">
        <v>0</v>
      </c>
      <c r="Q3" s="30">
        <v>10</v>
      </c>
      <c r="R3" s="34">
        <f>SUM(IF(C3&gt;E3,1,0),IF(F3&gt;H3,1,0),IF(I3&gt;K3,1,0),IF(L3&gt;N3,1,0),IF(O3&gt;Q3,1,0))</f>
        <v>1</v>
      </c>
      <c r="S3" s="55">
        <v>5</v>
      </c>
      <c r="T3" s="32">
        <f>C3+F3+I3+L3+O3</f>
        <v>20</v>
      </c>
      <c r="U3" s="32" t="s">
        <v>0</v>
      </c>
      <c r="V3" s="32">
        <f>H3+K3+N3+Q3+E3</f>
        <v>41</v>
      </c>
      <c r="W3" s="30">
        <f>T3/V3</f>
        <v>0.48780487804878048</v>
      </c>
    </row>
    <row r="4" spans="1:23" ht="21" x14ac:dyDescent="0.25">
      <c r="A4" s="29" t="s">
        <v>3</v>
      </c>
      <c r="B4" s="17" t="s">
        <v>31</v>
      </c>
      <c r="C4" s="27">
        <f>H3</f>
        <v>13</v>
      </c>
      <c r="D4" s="26" t="s">
        <v>0</v>
      </c>
      <c r="E4" s="25">
        <f>F3</f>
        <v>3</v>
      </c>
      <c r="F4" s="49"/>
      <c r="G4" s="50"/>
      <c r="H4" s="51"/>
      <c r="I4" s="21">
        <v>3</v>
      </c>
      <c r="J4" s="20" t="s">
        <v>0</v>
      </c>
      <c r="K4" s="15">
        <v>5</v>
      </c>
      <c r="L4" s="21">
        <v>5</v>
      </c>
      <c r="M4" s="20" t="s">
        <v>0</v>
      </c>
      <c r="N4" s="15">
        <v>1</v>
      </c>
      <c r="O4" s="21">
        <v>12</v>
      </c>
      <c r="P4" s="20" t="s">
        <v>0</v>
      </c>
      <c r="Q4" s="15">
        <v>3</v>
      </c>
      <c r="R4" s="19">
        <f t="shared" ref="R4:R7" si="0">SUM(IF(C4&gt;E4,1,0),IF(F4&gt;H4,1,0),IF(I4&gt;K4,1,0),IF(L4&gt;N4,1,0),IF(O4&gt;Q4,1,0))</f>
        <v>3</v>
      </c>
      <c r="S4" s="67">
        <v>1</v>
      </c>
      <c r="T4" s="17">
        <f t="shared" ref="T4:T7" si="1">C4+F4+I4+L4+O4</f>
        <v>33</v>
      </c>
      <c r="U4" s="17" t="s">
        <v>0</v>
      </c>
      <c r="V4" s="17">
        <f t="shared" ref="V4:V7" si="2">H4+K4+N4+Q4+E4</f>
        <v>12</v>
      </c>
      <c r="W4" s="15">
        <f t="shared" ref="W4:W7" si="3">T4/V4</f>
        <v>2.75</v>
      </c>
    </row>
    <row r="5" spans="1:23" ht="21" x14ac:dyDescent="0.25">
      <c r="A5" s="29" t="s">
        <v>2</v>
      </c>
      <c r="B5" s="17" t="s">
        <v>44</v>
      </c>
      <c r="C5" s="27">
        <f>K3</f>
        <v>11</v>
      </c>
      <c r="D5" s="26" t="s">
        <v>0</v>
      </c>
      <c r="E5" s="25">
        <f>I3</f>
        <v>4</v>
      </c>
      <c r="F5" s="27">
        <f>K4</f>
        <v>5</v>
      </c>
      <c r="G5" s="26" t="s">
        <v>0</v>
      </c>
      <c r="H5" s="25">
        <f>I4</f>
        <v>3</v>
      </c>
      <c r="I5" s="64"/>
      <c r="J5" s="65"/>
      <c r="K5" s="66"/>
      <c r="L5" s="21">
        <v>4</v>
      </c>
      <c r="M5" s="20" t="s">
        <v>0</v>
      </c>
      <c r="N5" s="15">
        <v>6</v>
      </c>
      <c r="O5" s="21">
        <v>10</v>
      </c>
      <c r="P5" s="20" t="s">
        <v>0</v>
      </c>
      <c r="Q5" s="15">
        <v>3</v>
      </c>
      <c r="R5" s="19">
        <f t="shared" si="0"/>
        <v>3</v>
      </c>
      <c r="S5" s="56">
        <v>2</v>
      </c>
      <c r="T5" s="17">
        <f t="shared" si="1"/>
        <v>30</v>
      </c>
      <c r="U5" s="17" t="s">
        <v>0</v>
      </c>
      <c r="V5" s="17">
        <f t="shared" si="2"/>
        <v>16</v>
      </c>
      <c r="W5" s="15">
        <f t="shared" si="3"/>
        <v>1.875</v>
      </c>
    </row>
    <row r="6" spans="1:23" ht="21" x14ac:dyDescent="0.25">
      <c r="A6" s="29" t="s">
        <v>1</v>
      </c>
      <c r="B6" s="17" t="s">
        <v>45</v>
      </c>
      <c r="C6" s="27">
        <f>N3</f>
        <v>7</v>
      </c>
      <c r="D6" s="26" t="s">
        <v>0</v>
      </c>
      <c r="E6" s="25">
        <f>L3</f>
        <v>8</v>
      </c>
      <c r="F6" s="27">
        <f>N4</f>
        <v>1</v>
      </c>
      <c r="G6" s="26" t="s">
        <v>0</v>
      </c>
      <c r="H6" s="25">
        <f>L4</f>
        <v>5</v>
      </c>
      <c r="I6" s="27">
        <f>N5</f>
        <v>6</v>
      </c>
      <c r="J6" s="26" t="s">
        <v>0</v>
      </c>
      <c r="K6" s="25">
        <f>L5</f>
        <v>4</v>
      </c>
      <c r="L6" s="49"/>
      <c r="M6" s="50"/>
      <c r="N6" s="51"/>
      <c r="O6" s="21">
        <v>9</v>
      </c>
      <c r="P6" s="20" t="s">
        <v>0</v>
      </c>
      <c r="Q6" s="15">
        <v>3</v>
      </c>
      <c r="R6" s="19">
        <f t="shared" si="0"/>
        <v>2</v>
      </c>
      <c r="S6" s="67">
        <v>3</v>
      </c>
      <c r="T6" s="17">
        <f t="shared" si="1"/>
        <v>23</v>
      </c>
      <c r="U6" s="17" t="s">
        <v>0</v>
      </c>
      <c r="V6" s="17">
        <f t="shared" si="2"/>
        <v>20</v>
      </c>
      <c r="W6" s="15">
        <f t="shared" si="3"/>
        <v>1.1499999999999999</v>
      </c>
    </row>
    <row r="7" spans="1:23" ht="21.75" thickBot="1" x14ac:dyDescent="0.3">
      <c r="A7" s="42" t="s">
        <v>28</v>
      </c>
      <c r="B7" s="17" t="s">
        <v>67</v>
      </c>
      <c r="C7" s="12">
        <f>Q3</f>
        <v>10</v>
      </c>
      <c r="D7" s="11" t="s">
        <v>0</v>
      </c>
      <c r="E7" s="10">
        <f>O3</f>
        <v>5</v>
      </c>
      <c r="F7" s="12">
        <f>Q4</f>
        <v>3</v>
      </c>
      <c r="G7" s="11" t="s">
        <v>0</v>
      </c>
      <c r="H7" s="10">
        <f>O4</f>
        <v>12</v>
      </c>
      <c r="I7" s="12">
        <f>Q5</f>
        <v>3</v>
      </c>
      <c r="J7" s="11" t="s">
        <v>0</v>
      </c>
      <c r="K7" s="10">
        <f>O5</f>
        <v>10</v>
      </c>
      <c r="L7" s="12">
        <f>Q6</f>
        <v>3</v>
      </c>
      <c r="M7" s="11" t="s">
        <v>0</v>
      </c>
      <c r="N7" s="10">
        <f>O6</f>
        <v>9</v>
      </c>
      <c r="O7" s="64"/>
      <c r="P7" s="65"/>
      <c r="Q7" s="66"/>
      <c r="R7" s="6">
        <f t="shared" si="0"/>
        <v>1</v>
      </c>
      <c r="S7" s="57">
        <v>4</v>
      </c>
      <c r="T7" s="4">
        <f t="shared" si="1"/>
        <v>19</v>
      </c>
      <c r="U7" s="4" t="s">
        <v>0</v>
      </c>
      <c r="V7" s="4">
        <f t="shared" si="2"/>
        <v>36</v>
      </c>
      <c r="W7" s="2">
        <f t="shared" si="3"/>
        <v>0.52777777777777779</v>
      </c>
    </row>
    <row r="8" spans="1:23" x14ac:dyDescent="0.25">
      <c r="B8" s="45"/>
    </row>
  </sheetData>
  <mergeCells count="14">
    <mergeCell ref="A1:B2"/>
    <mergeCell ref="C1:E1"/>
    <mergeCell ref="F1:H1"/>
    <mergeCell ref="I1:K1"/>
    <mergeCell ref="L1:N1"/>
    <mergeCell ref="R1:R2"/>
    <mergeCell ref="S1:S2"/>
    <mergeCell ref="T1:W2"/>
    <mergeCell ref="C2:E2"/>
    <mergeCell ref="F2:H2"/>
    <mergeCell ref="I2:K2"/>
    <mergeCell ref="L2:N2"/>
    <mergeCell ref="O2:Q2"/>
    <mergeCell ref="O1:Q1"/>
  </mergeCells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B3" sqref="B3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77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PALKOVICE B</v>
      </c>
      <c r="D2" s="133"/>
      <c r="E2" s="134"/>
      <c r="F2" s="135" t="str">
        <f>B4</f>
        <v>STŘÍTEŽ C</v>
      </c>
      <c r="G2" s="133"/>
      <c r="H2" s="134"/>
      <c r="I2" s="135" t="str">
        <f>B5</f>
        <v>METYLOVICE A</v>
      </c>
      <c r="J2" s="133"/>
      <c r="K2" s="134"/>
      <c r="L2" s="135" t="str">
        <f>B6</f>
        <v>RED VOLLEY A</v>
      </c>
      <c r="M2" s="133"/>
      <c r="N2" s="134"/>
      <c r="O2" s="135" t="str">
        <f>B7</f>
        <v>RAŠKOVICE A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17" t="s">
        <v>16</v>
      </c>
      <c r="C3" s="61"/>
      <c r="D3" s="62"/>
      <c r="E3" s="63"/>
      <c r="F3" s="36">
        <v>2</v>
      </c>
      <c r="G3" s="35" t="s">
        <v>0</v>
      </c>
      <c r="H3" s="30">
        <v>12</v>
      </c>
      <c r="I3" s="36">
        <v>8</v>
      </c>
      <c r="J3" s="35" t="s">
        <v>0</v>
      </c>
      <c r="K3" s="30">
        <v>7</v>
      </c>
      <c r="L3" s="36">
        <v>8</v>
      </c>
      <c r="M3" s="35" t="s">
        <v>0</v>
      </c>
      <c r="N3" s="30">
        <v>10</v>
      </c>
      <c r="O3" s="36">
        <v>12</v>
      </c>
      <c r="P3" s="35" t="s">
        <v>0</v>
      </c>
      <c r="Q3" s="30">
        <v>9</v>
      </c>
      <c r="R3" s="34">
        <f>SUM(IF(C3&gt;E3,1,0),IF(F3&gt;H3,1,0),IF(I3&gt;K3,1,0),IF(L3&gt;N3,1,0),IF(O3&gt;Q3,1,0))</f>
        <v>2</v>
      </c>
      <c r="S3" s="55">
        <v>8</v>
      </c>
      <c r="T3" s="32">
        <f>C3+F3+I3+L3+O3</f>
        <v>30</v>
      </c>
      <c r="U3" s="32" t="s">
        <v>0</v>
      </c>
      <c r="V3" s="32">
        <f>H3+K3+N3+Q3+E3</f>
        <v>38</v>
      </c>
      <c r="W3" s="30">
        <f>T3/V3</f>
        <v>0.78947368421052633</v>
      </c>
    </row>
    <row r="4" spans="1:23" ht="21" x14ac:dyDescent="0.25">
      <c r="A4" s="29" t="s">
        <v>3</v>
      </c>
      <c r="B4" s="17" t="s">
        <v>68</v>
      </c>
      <c r="C4" s="27">
        <f>H3</f>
        <v>12</v>
      </c>
      <c r="D4" s="26" t="s">
        <v>0</v>
      </c>
      <c r="E4" s="25">
        <f>F3</f>
        <v>2</v>
      </c>
      <c r="F4" s="49"/>
      <c r="G4" s="50"/>
      <c r="H4" s="51"/>
      <c r="I4" s="21">
        <v>4</v>
      </c>
      <c r="J4" s="20" t="s">
        <v>0</v>
      </c>
      <c r="K4" s="15">
        <v>5</v>
      </c>
      <c r="L4" s="21">
        <v>17</v>
      </c>
      <c r="M4" s="20" t="s">
        <v>0</v>
      </c>
      <c r="N4" s="15">
        <v>3</v>
      </c>
      <c r="O4" s="21">
        <v>10</v>
      </c>
      <c r="P4" s="20" t="s">
        <v>0</v>
      </c>
      <c r="Q4" s="15">
        <v>6</v>
      </c>
      <c r="R4" s="19">
        <f t="shared" ref="R4:R7" si="0">SUM(IF(C4&gt;E4,1,0),IF(F4&gt;H4,1,0),IF(I4&gt;K4,1,0),IF(L4&gt;N4,1,0),IF(O4&gt;Q4,1,0))</f>
        <v>3</v>
      </c>
      <c r="S4" s="67">
        <v>6</v>
      </c>
      <c r="T4" s="17">
        <f t="shared" ref="T4:T7" si="1">C4+F4+I4+L4+O4</f>
        <v>43</v>
      </c>
      <c r="U4" s="17" t="s">
        <v>0</v>
      </c>
      <c r="V4" s="17">
        <f t="shared" ref="V4:V7" si="2">H4+K4+N4+Q4+E4</f>
        <v>16</v>
      </c>
      <c r="W4" s="15">
        <f t="shared" ref="W4:W7" si="3">T4/V4</f>
        <v>2.6875</v>
      </c>
    </row>
    <row r="5" spans="1:23" ht="21" x14ac:dyDescent="0.25">
      <c r="A5" s="29" t="s">
        <v>2</v>
      </c>
      <c r="B5" s="17" t="s">
        <v>69</v>
      </c>
      <c r="C5" s="27">
        <f>K3</f>
        <v>7</v>
      </c>
      <c r="D5" s="26" t="s">
        <v>0</v>
      </c>
      <c r="E5" s="25">
        <f>I3</f>
        <v>8</v>
      </c>
      <c r="F5" s="27">
        <f>K4</f>
        <v>5</v>
      </c>
      <c r="G5" s="26" t="s">
        <v>0</v>
      </c>
      <c r="H5" s="25">
        <f>I4</f>
        <v>4</v>
      </c>
      <c r="I5" s="64"/>
      <c r="J5" s="65"/>
      <c r="K5" s="66"/>
      <c r="L5" s="21">
        <v>13</v>
      </c>
      <c r="M5" s="20" t="s">
        <v>0</v>
      </c>
      <c r="N5" s="15">
        <v>4</v>
      </c>
      <c r="O5" s="21">
        <v>7</v>
      </c>
      <c r="P5" s="35" t="s">
        <v>0</v>
      </c>
      <c r="Q5" s="15">
        <v>6</v>
      </c>
      <c r="R5" s="19">
        <f t="shared" si="0"/>
        <v>3</v>
      </c>
      <c r="S5" s="56">
        <v>7</v>
      </c>
      <c r="T5" s="17">
        <f t="shared" si="1"/>
        <v>32</v>
      </c>
      <c r="U5" s="17" t="s">
        <v>0</v>
      </c>
      <c r="V5" s="17">
        <f t="shared" si="2"/>
        <v>22</v>
      </c>
      <c r="W5" s="15">
        <f t="shared" si="3"/>
        <v>1.4545454545454546</v>
      </c>
    </row>
    <row r="6" spans="1:23" ht="21" x14ac:dyDescent="0.25">
      <c r="A6" s="29" t="s">
        <v>1</v>
      </c>
      <c r="B6" s="17" t="s">
        <v>46</v>
      </c>
      <c r="C6" s="27">
        <f>N3</f>
        <v>10</v>
      </c>
      <c r="D6" s="26" t="s">
        <v>0</v>
      </c>
      <c r="E6" s="25">
        <f>L3</f>
        <v>8</v>
      </c>
      <c r="F6" s="27">
        <f>N4</f>
        <v>3</v>
      </c>
      <c r="G6" s="26" t="s">
        <v>0</v>
      </c>
      <c r="H6" s="25">
        <f>L4</f>
        <v>17</v>
      </c>
      <c r="I6" s="27">
        <f>N5</f>
        <v>4</v>
      </c>
      <c r="J6" s="26" t="s">
        <v>0</v>
      </c>
      <c r="K6" s="25">
        <f>L5</f>
        <v>13</v>
      </c>
      <c r="L6" s="49"/>
      <c r="M6" s="50"/>
      <c r="N6" s="51"/>
      <c r="O6" s="21">
        <v>3</v>
      </c>
      <c r="P6" s="20" t="s">
        <v>0</v>
      </c>
      <c r="Q6" s="15">
        <v>10</v>
      </c>
      <c r="R6" s="19">
        <f t="shared" si="0"/>
        <v>1</v>
      </c>
      <c r="S6" s="67">
        <v>10</v>
      </c>
      <c r="T6" s="17">
        <f t="shared" si="1"/>
        <v>20</v>
      </c>
      <c r="U6" s="17" t="s">
        <v>0</v>
      </c>
      <c r="V6" s="17">
        <f t="shared" si="2"/>
        <v>48</v>
      </c>
      <c r="W6" s="15">
        <f t="shared" si="3"/>
        <v>0.41666666666666669</v>
      </c>
    </row>
    <row r="7" spans="1:23" ht="21.75" thickBot="1" x14ac:dyDescent="0.3">
      <c r="A7" s="42" t="s">
        <v>28</v>
      </c>
      <c r="B7" s="17" t="s">
        <v>9</v>
      </c>
      <c r="C7" s="12">
        <f>Q3</f>
        <v>9</v>
      </c>
      <c r="D7" s="11" t="s">
        <v>0</v>
      </c>
      <c r="E7" s="10">
        <f>O3</f>
        <v>12</v>
      </c>
      <c r="F7" s="12">
        <f>Q4</f>
        <v>6</v>
      </c>
      <c r="G7" s="11" t="s">
        <v>0</v>
      </c>
      <c r="H7" s="10">
        <f>O4</f>
        <v>10</v>
      </c>
      <c r="I7" s="12">
        <f>Q5</f>
        <v>6</v>
      </c>
      <c r="J7" s="11" t="s">
        <v>0</v>
      </c>
      <c r="K7" s="10">
        <f>O5</f>
        <v>7</v>
      </c>
      <c r="L7" s="12">
        <f>Q6</f>
        <v>10</v>
      </c>
      <c r="M7" s="11" t="s">
        <v>0</v>
      </c>
      <c r="N7" s="10">
        <f>O6</f>
        <v>3</v>
      </c>
      <c r="O7" s="64"/>
      <c r="P7" s="65"/>
      <c r="Q7" s="66"/>
      <c r="R7" s="6">
        <f t="shared" si="0"/>
        <v>1</v>
      </c>
      <c r="S7" s="57">
        <v>9</v>
      </c>
      <c r="T7" s="4">
        <f t="shared" si="1"/>
        <v>31</v>
      </c>
      <c r="U7" s="4" t="s">
        <v>0</v>
      </c>
      <c r="V7" s="4">
        <f t="shared" si="2"/>
        <v>32</v>
      </c>
      <c r="W7" s="2">
        <f t="shared" si="3"/>
        <v>0.96875</v>
      </c>
    </row>
    <row r="8" spans="1:23" x14ac:dyDescent="0.25">
      <c r="B8" s="45"/>
    </row>
  </sheetData>
  <mergeCells count="14">
    <mergeCell ref="A1:B2"/>
    <mergeCell ref="C1:E1"/>
    <mergeCell ref="F1:H1"/>
    <mergeCell ref="I1:K1"/>
    <mergeCell ref="L1:N1"/>
    <mergeCell ref="R1:R2"/>
    <mergeCell ref="S1:S2"/>
    <mergeCell ref="T1:W2"/>
    <mergeCell ref="C2:E2"/>
    <mergeCell ref="F2:H2"/>
    <mergeCell ref="I2:K2"/>
    <mergeCell ref="L2:N2"/>
    <mergeCell ref="O2:Q2"/>
    <mergeCell ref="O1:Q1"/>
  </mergeCells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P14" sqref="P14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78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RAŠKOVICE B</v>
      </c>
      <c r="D2" s="133"/>
      <c r="E2" s="134"/>
      <c r="F2" s="135" t="str">
        <f>B4</f>
        <v>PASKOV</v>
      </c>
      <c r="G2" s="133"/>
      <c r="H2" s="134"/>
      <c r="I2" s="135" t="str">
        <f>B5</f>
        <v>STŘÍTEŽ B</v>
      </c>
      <c r="J2" s="133"/>
      <c r="K2" s="134"/>
      <c r="L2" s="135" t="str">
        <f>B6</f>
        <v>6.ZŠ B</v>
      </c>
      <c r="M2" s="133"/>
      <c r="N2" s="134"/>
      <c r="O2" s="135" t="str">
        <f>B7</f>
        <v>PALKOVICE A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17" t="s">
        <v>41</v>
      </c>
      <c r="C3" s="61"/>
      <c r="D3" s="62"/>
      <c r="E3" s="63"/>
      <c r="F3" s="36">
        <v>4</v>
      </c>
      <c r="G3" s="35" t="s">
        <v>0</v>
      </c>
      <c r="H3" s="30">
        <v>13</v>
      </c>
      <c r="I3" s="36">
        <v>3</v>
      </c>
      <c r="J3" s="35" t="s">
        <v>0</v>
      </c>
      <c r="K3" s="30">
        <v>15</v>
      </c>
      <c r="L3" s="36">
        <v>12</v>
      </c>
      <c r="M3" s="35" t="s">
        <v>0</v>
      </c>
      <c r="N3" s="30">
        <v>10</v>
      </c>
      <c r="O3" s="36">
        <v>1</v>
      </c>
      <c r="P3" s="35" t="s">
        <v>0</v>
      </c>
      <c r="Q3" s="30">
        <v>12</v>
      </c>
      <c r="R3" s="34">
        <f>SUM(IF(C3&gt;E3,1,0),IF(F3&gt;H3,1,0),IF(I3&gt;K3,1,0),IF(L3&gt;N3,1,0),IF(O3&gt;Q3,1,0))</f>
        <v>1</v>
      </c>
      <c r="S3" s="55">
        <v>14</v>
      </c>
      <c r="T3" s="32">
        <f>C3+F3+I3+L3+O3</f>
        <v>20</v>
      </c>
      <c r="U3" s="32" t="s">
        <v>0</v>
      </c>
      <c r="V3" s="32">
        <f>H3+K3+N3+Q3+E3</f>
        <v>50</v>
      </c>
      <c r="W3" s="30">
        <f>T3/V3</f>
        <v>0.4</v>
      </c>
    </row>
    <row r="4" spans="1:23" ht="21" x14ac:dyDescent="0.25">
      <c r="A4" s="29" t="s">
        <v>3</v>
      </c>
      <c r="B4" s="17" t="s">
        <v>70</v>
      </c>
      <c r="C4" s="27">
        <f>H3</f>
        <v>13</v>
      </c>
      <c r="D4" s="26" t="s">
        <v>0</v>
      </c>
      <c r="E4" s="25">
        <f>F3</f>
        <v>4</v>
      </c>
      <c r="F4" s="49"/>
      <c r="G4" s="50"/>
      <c r="H4" s="51"/>
      <c r="I4" s="21">
        <v>7</v>
      </c>
      <c r="J4" s="20" t="s">
        <v>0</v>
      </c>
      <c r="K4" s="15">
        <v>5</v>
      </c>
      <c r="L4" s="21">
        <v>10</v>
      </c>
      <c r="M4" s="20" t="s">
        <v>0</v>
      </c>
      <c r="N4" s="15">
        <v>7</v>
      </c>
      <c r="O4" s="21">
        <v>9</v>
      </c>
      <c r="P4" s="20" t="s">
        <v>0</v>
      </c>
      <c r="Q4" s="15">
        <v>2</v>
      </c>
      <c r="R4" s="19">
        <f t="shared" ref="R4:R7" si="0">SUM(IF(C4&gt;E4,1,0),IF(F4&gt;H4,1,0),IF(I4&gt;K4,1,0),IF(L4&gt;N4,1,0),IF(O4&gt;Q4,1,0))</f>
        <v>4</v>
      </c>
      <c r="S4" s="67">
        <v>11</v>
      </c>
      <c r="T4" s="17">
        <f t="shared" ref="T4:T7" si="1">C4+F4+I4+L4+O4</f>
        <v>39</v>
      </c>
      <c r="U4" s="17" t="s">
        <v>0</v>
      </c>
      <c r="V4" s="17">
        <f t="shared" ref="V4:V7" si="2">H4+K4+N4+Q4+E4</f>
        <v>18</v>
      </c>
      <c r="W4" s="15">
        <f t="shared" ref="W4:W7" si="3">T4/V4</f>
        <v>2.1666666666666665</v>
      </c>
    </row>
    <row r="5" spans="1:23" ht="21" x14ac:dyDescent="0.25">
      <c r="A5" s="29" t="s">
        <v>2</v>
      </c>
      <c r="B5" s="17" t="s">
        <v>65</v>
      </c>
      <c r="C5" s="27">
        <f>K3</f>
        <v>15</v>
      </c>
      <c r="D5" s="26" t="s">
        <v>0</v>
      </c>
      <c r="E5" s="25">
        <f>I3</f>
        <v>3</v>
      </c>
      <c r="F5" s="27">
        <f>K4</f>
        <v>5</v>
      </c>
      <c r="G5" s="26" t="s">
        <v>0</v>
      </c>
      <c r="H5" s="25">
        <f>I4</f>
        <v>7</v>
      </c>
      <c r="I5" s="64"/>
      <c r="J5" s="65"/>
      <c r="K5" s="66"/>
      <c r="L5" s="21">
        <v>9</v>
      </c>
      <c r="M5" s="20" t="s">
        <v>0</v>
      </c>
      <c r="N5" s="15">
        <v>6</v>
      </c>
      <c r="O5" s="21">
        <v>10</v>
      </c>
      <c r="P5" s="35" t="s">
        <v>0</v>
      </c>
      <c r="Q5" s="15">
        <v>3</v>
      </c>
      <c r="R5" s="19">
        <f t="shared" si="0"/>
        <v>3</v>
      </c>
      <c r="S5" s="56">
        <v>12</v>
      </c>
      <c r="T5" s="17">
        <f t="shared" si="1"/>
        <v>39</v>
      </c>
      <c r="U5" s="17" t="s">
        <v>0</v>
      </c>
      <c r="V5" s="17">
        <f t="shared" si="2"/>
        <v>19</v>
      </c>
      <c r="W5" s="15">
        <f t="shared" si="3"/>
        <v>2.0526315789473686</v>
      </c>
    </row>
    <row r="6" spans="1:23" ht="21" x14ac:dyDescent="0.25">
      <c r="A6" s="29" t="s">
        <v>1</v>
      </c>
      <c r="B6" s="17" t="s">
        <v>71</v>
      </c>
      <c r="C6" s="27">
        <f>N3</f>
        <v>10</v>
      </c>
      <c r="D6" s="26" t="s">
        <v>0</v>
      </c>
      <c r="E6" s="25">
        <f>L3</f>
        <v>12</v>
      </c>
      <c r="F6" s="27">
        <f>N4</f>
        <v>7</v>
      </c>
      <c r="G6" s="26" t="s">
        <v>0</v>
      </c>
      <c r="H6" s="25">
        <f>L4</f>
        <v>10</v>
      </c>
      <c r="I6" s="27">
        <f>N5</f>
        <v>6</v>
      </c>
      <c r="J6" s="26" t="s">
        <v>0</v>
      </c>
      <c r="K6" s="25">
        <f>L5</f>
        <v>9</v>
      </c>
      <c r="L6" s="49"/>
      <c r="M6" s="50"/>
      <c r="N6" s="51"/>
      <c r="O6" s="21">
        <v>8</v>
      </c>
      <c r="P6" s="20" t="s">
        <v>0</v>
      </c>
      <c r="Q6" s="15">
        <v>13</v>
      </c>
      <c r="R6" s="19">
        <f t="shared" si="0"/>
        <v>0</v>
      </c>
      <c r="S6" s="67">
        <v>15</v>
      </c>
      <c r="T6" s="17">
        <f t="shared" si="1"/>
        <v>31</v>
      </c>
      <c r="U6" s="17" t="s">
        <v>0</v>
      </c>
      <c r="V6" s="17">
        <f t="shared" si="2"/>
        <v>44</v>
      </c>
      <c r="W6" s="15">
        <f t="shared" si="3"/>
        <v>0.70454545454545459</v>
      </c>
    </row>
    <row r="7" spans="1:23" ht="21.75" thickBot="1" x14ac:dyDescent="0.3">
      <c r="A7" s="42" t="s">
        <v>28</v>
      </c>
      <c r="B7" s="17" t="s">
        <v>11</v>
      </c>
      <c r="C7" s="12">
        <f>Q3</f>
        <v>12</v>
      </c>
      <c r="D7" s="11" t="s">
        <v>0</v>
      </c>
      <c r="E7" s="10">
        <f>O3</f>
        <v>1</v>
      </c>
      <c r="F7" s="12">
        <f>Q4</f>
        <v>2</v>
      </c>
      <c r="G7" s="11" t="s">
        <v>0</v>
      </c>
      <c r="H7" s="10">
        <f>O4</f>
        <v>9</v>
      </c>
      <c r="I7" s="12">
        <f>Q5</f>
        <v>3</v>
      </c>
      <c r="J7" s="11" t="s">
        <v>0</v>
      </c>
      <c r="K7" s="10">
        <f>O5</f>
        <v>10</v>
      </c>
      <c r="L7" s="12">
        <f>Q6</f>
        <v>13</v>
      </c>
      <c r="M7" s="11" t="s">
        <v>0</v>
      </c>
      <c r="N7" s="10">
        <f>O6</f>
        <v>8</v>
      </c>
      <c r="O7" s="64"/>
      <c r="P7" s="65"/>
      <c r="Q7" s="66"/>
      <c r="R7" s="6">
        <f t="shared" si="0"/>
        <v>2</v>
      </c>
      <c r="S7" s="57">
        <v>13</v>
      </c>
      <c r="T7" s="4">
        <f t="shared" si="1"/>
        <v>30</v>
      </c>
      <c r="U7" s="4" t="s">
        <v>0</v>
      </c>
      <c r="V7" s="4">
        <f t="shared" si="2"/>
        <v>28</v>
      </c>
      <c r="W7" s="2">
        <f t="shared" si="3"/>
        <v>1.0714285714285714</v>
      </c>
    </row>
    <row r="8" spans="1:23" x14ac:dyDescent="0.25">
      <c r="B8" s="45"/>
    </row>
  </sheetData>
  <mergeCells count="14">
    <mergeCell ref="A1:B2"/>
    <mergeCell ref="C1:E1"/>
    <mergeCell ref="F1:H1"/>
    <mergeCell ref="I1:K1"/>
    <mergeCell ref="L1:N1"/>
    <mergeCell ref="R1:R2"/>
    <mergeCell ref="S1:S2"/>
    <mergeCell ref="T1:W2"/>
    <mergeCell ref="C2:E2"/>
    <mergeCell ref="F2:H2"/>
    <mergeCell ref="I2:K2"/>
    <mergeCell ref="L2:N2"/>
    <mergeCell ref="O2:Q2"/>
    <mergeCell ref="O1:Q1"/>
  </mergeCell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I19" sqref="I19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75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TGM A</v>
      </c>
      <c r="D2" s="133"/>
      <c r="E2" s="134"/>
      <c r="F2" s="135" t="str">
        <f>B4</f>
        <v>JANOVICE A</v>
      </c>
      <c r="G2" s="133"/>
      <c r="H2" s="134"/>
      <c r="I2" s="135" t="str">
        <f>B5</f>
        <v>7. ZŠ</v>
      </c>
      <c r="J2" s="133"/>
      <c r="K2" s="134"/>
      <c r="L2" s="135" t="str">
        <f>B6</f>
        <v>5. ZŠ B</v>
      </c>
      <c r="M2" s="133"/>
      <c r="N2" s="134"/>
      <c r="O2" s="135" t="str">
        <f>B7</f>
        <v>8. ZŠ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17" t="s">
        <v>27</v>
      </c>
      <c r="C3" s="61"/>
      <c r="D3" s="62"/>
      <c r="E3" s="63"/>
      <c r="F3" s="36">
        <v>2</v>
      </c>
      <c r="G3" s="35" t="s">
        <v>0</v>
      </c>
      <c r="H3" s="30">
        <v>13</v>
      </c>
      <c r="I3" s="36">
        <v>4</v>
      </c>
      <c r="J3" s="35" t="s">
        <v>0</v>
      </c>
      <c r="K3" s="30">
        <v>10</v>
      </c>
      <c r="L3" s="36">
        <v>13</v>
      </c>
      <c r="M3" s="35" t="s">
        <v>0</v>
      </c>
      <c r="N3" s="30">
        <v>12</v>
      </c>
      <c r="O3" s="36">
        <v>7</v>
      </c>
      <c r="P3" s="35" t="s">
        <v>0</v>
      </c>
      <c r="Q3" s="30">
        <v>14</v>
      </c>
      <c r="R3" s="34">
        <f>SUM(IF(C3&gt;E3,1,0),IF(F3&gt;H3,1,0),IF(I3&gt;K3,1,0),IF(L3&gt;N3,1,0),IF(O3&gt;Q3,1,0))</f>
        <v>1</v>
      </c>
      <c r="S3" s="55">
        <v>19</v>
      </c>
      <c r="T3" s="32">
        <f>C3+F3+I3+L3+O3</f>
        <v>26</v>
      </c>
      <c r="U3" s="32" t="s">
        <v>0</v>
      </c>
      <c r="V3" s="32">
        <f>H3+K3+N3+Q3+E3</f>
        <v>49</v>
      </c>
      <c r="W3" s="30">
        <f>T3/V3</f>
        <v>0.53061224489795922</v>
      </c>
    </row>
    <row r="4" spans="1:23" ht="21" x14ac:dyDescent="0.25">
      <c r="A4" s="29" t="s">
        <v>3</v>
      </c>
      <c r="B4" s="17" t="s">
        <v>26</v>
      </c>
      <c r="C4" s="27">
        <f>H3</f>
        <v>13</v>
      </c>
      <c r="D4" s="26" t="s">
        <v>0</v>
      </c>
      <c r="E4" s="25">
        <f>F3</f>
        <v>2</v>
      </c>
      <c r="F4" s="49"/>
      <c r="G4" s="50"/>
      <c r="H4" s="51"/>
      <c r="I4" s="21">
        <v>4</v>
      </c>
      <c r="J4" s="20" t="s">
        <v>0</v>
      </c>
      <c r="K4" s="15">
        <v>13</v>
      </c>
      <c r="L4" s="21">
        <v>11</v>
      </c>
      <c r="M4" s="20" t="s">
        <v>0</v>
      </c>
      <c r="N4" s="15">
        <v>10</v>
      </c>
      <c r="O4" s="21">
        <v>9</v>
      </c>
      <c r="P4" s="20" t="s">
        <v>0</v>
      </c>
      <c r="Q4" s="15">
        <v>5</v>
      </c>
      <c r="R4" s="19">
        <f t="shared" ref="R4:R7" si="0">SUM(IF(C4&gt;E4,1,0),IF(F4&gt;H4,1,0),IF(I4&gt;K4,1,0),IF(L4&gt;N4,1,0),IF(O4&gt;Q4,1,0))</f>
        <v>3</v>
      </c>
      <c r="S4" s="67">
        <v>17</v>
      </c>
      <c r="T4" s="17">
        <f t="shared" ref="T4:T7" si="1">C4+F4+I4+L4+O4</f>
        <v>37</v>
      </c>
      <c r="U4" s="17" t="s">
        <v>0</v>
      </c>
      <c r="V4" s="17">
        <f t="shared" ref="V4:V7" si="2">H4+K4+N4+Q4+E4</f>
        <v>30</v>
      </c>
      <c r="W4" s="15">
        <f t="shared" ref="W4:W7" si="3">T4/V4</f>
        <v>1.2333333333333334</v>
      </c>
    </row>
    <row r="5" spans="1:23" ht="21" x14ac:dyDescent="0.25">
      <c r="A5" s="29" t="s">
        <v>2</v>
      </c>
      <c r="B5" s="17" t="s">
        <v>72</v>
      </c>
      <c r="C5" s="27">
        <f>K3</f>
        <v>10</v>
      </c>
      <c r="D5" s="26" t="s">
        <v>0</v>
      </c>
      <c r="E5" s="25">
        <f>I3</f>
        <v>4</v>
      </c>
      <c r="F5" s="27">
        <f>K4</f>
        <v>13</v>
      </c>
      <c r="G5" s="26" t="s">
        <v>0</v>
      </c>
      <c r="H5" s="25">
        <f>I4</f>
        <v>4</v>
      </c>
      <c r="I5" s="64"/>
      <c r="J5" s="65"/>
      <c r="K5" s="66"/>
      <c r="L5" s="21">
        <v>14</v>
      </c>
      <c r="M5" s="20" t="s">
        <v>0</v>
      </c>
      <c r="N5" s="15">
        <v>4</v>
      </c>
      <c r="O5" s="21">
        <v>10</v>
      </c>
      <c r="P5" s="35" t="s">
        <v>0</v>
      </c>
      <c r="Q5" s="15">
        <v>6</v>
      </c>
      <c r="R5" s="19">
        <f t="shared" si="0"/>
        <v>4</v>
      </c>
      <c r="S5" s="56">
        <v>16</v>
      </c>
      <c r="T5" s="17">
        <f t="shared" si="1"/>
        <v>47</v>
      </c>
      <c r="U5" s="17" t="s">
        <v>0</v>
      </c>
      <c r="V5" s="17">
        <f t="shared" si="2"/>
        <v>18</v>
      </c>
      <c r="W5" s="15">
        <f t="shared" si="3"/>
        <v>2.6111111111111112</v>
      </c>
    </row>
    <row r="6" spans="1:23" ht="21" x14ac:dyDescent="0.25">
      <c r="A6" s="29" t="s">
        <v>1</v>
      </c>
      <c r="B6" s="17" t="s">
        <v>73</v>
      </c>
      <c r="C6" s="27">
        <f>N3</f>
        <v>12</v>
      </c>
      <c r="D6" s="26" t="s">
        <v>0</v>
      </c>
      <c r="E6" s="25">
        <f>L3</f>
        <v>13</v>
      </c>
      <c r="F6" s="27">
        <f>N4</f>
        <v>10</v>
      </c>
      <c r="G6" s="26" t="s">
        <v>0</v>
      </c>
      <c r="H6" s="25">
        <f>L4</f>
        <v>11</v>
      </c>
      <c r="I6" s="27">
        <f>N5</f>
        <v>4</v>
      </c>
      <c r="J6" s="26" t="s">
        <v>0</v>
      </c>
      <c r="K6" s="25">
        <f>L5</f>
        <v>14</v>
      </c>
      <c r="L6" s="49"/>
      <c r="M6" s="50"/>
      <c r="N6" s="51"/>
      <c r="O6" s="21">
        <v>7</v>
      </c>
      <c r="P6" s="20" t="s">
        <v>0</v>
      </c>
      <c r="Q6" s="15">
        <v>11</v>
      </c>
      <c r="R6" s="19">
        <f t="shared" si="0"/>
        <v>0</v>
      </c>
      <c r="S6" s="67">
        <v>20</v>
      </c>
      <c r="T6" s="17">
        <f t="shared" si="1"/>
        <v>33</v>
      </c>
      <c r="U6" s="17" t="s">
        <v>0</v>
      </c>
      <c r="V6" s="17">
        <f t="shared" si="2"/>
        <v>49</v>
      </c>
      <c r="W6" s="15">
        <f t="shared" si="3"/>
        <v>0.67346938775510201</v>
      </c>
    </row>
    <row r="7" spans="1:23" ht="21.75" thickBot="1" x14ac:dyDescent="0.3">
      <c r="A7" s="42" t="s">
        <v>28</v>
      </c>
      <c r="B7" s="17" t="s">
        <v>74</v>
      </c>
      <c r="C7" s="12">
        <f>Q3</f>
        <v>14</v>
      </c>
      <c r="D7" s="11" t="s">
        <v>0</v>
      </c>
      <c r="E7" s="10">
        <f>O3</f>
        <v>7</v>
      </c>
      <c r="F7" s="12">
        <f>Q4</f>
        <v>5</v>
      </c>
      <c r="G7" s="11" t="s">
        <v>0</v>
      </c>
      <c r="H7" s="10">
        <f>O4</f>
        <v>9</v>
      </c>
      <c r="I7" s="12">
        <f>Q5</f>
        <v>6</v>
      </c>
      <c r="J7" s="11" t="s">
        <v>0</v>
      </c>
      <c r="K7" s="10">
        <f>O5</f>
        <v>10</v>
      </c>
      <c r="L7" s="12">
        <f>Q6</f>
        <v>11</v>
      </c>
      <c r="M7" s="11" t="s">
        <v>0</v>
      </c>
      <c r="N7" s="10">
        <f>O6</f>
        <v>7</v>
      </c>
      <c r="O7" s="64"/>
      <c r="P7" s="65"/>
      <c r="Q7" s="66"/>
      <c r="R7" s="6">
        <f t="shared" si="0"/>
        <v>2</v>
      </c>
      <c r="S7" s="57">
        <v>18</v>
      </c>
      <c r="T7" s="4">
        <f t="shared" si="1"/>
        <v>36</v>
      </c>
      <c r="U7" s="4" t="s">
        <v>0</v>
      </c>
      <c r="V7" s="4">
        <f t="shared" si="2"/>
        <v>33</v>
      </c>
      <c r="W7" s="2">
        <f t="shared" si="3"/>
        <v>1.0909090909090908</v>
      </c>
    </row>
    <row r="8" spans="1:23" x14ac:dyDescent="0.25">
      <c r="B8" s="45"/>
    </row>
  </sheetData>
  <mergeCells count="14">
    <mergeCell ref="A1:B2"/>
    <mergeCell ref="C1:E1"/>
    <mergeCell ref="F1:H1"/>
    <mergeCell ref="I1:K1"/>
    <mergeCell ref="L1:N1"/>
    <mergeCell ref="R1:R2"/>
    <mergeCell ref="S1:S2"/>
    <mergeCell ref="T1:W2"/>
    <mergeCell ref="C2:E2"/>
    <mergeCell ref="F2:H2"/>
    <mergeCell ref="I2:K2"/>
    <mergeCell ref="L2:N2"/>
    <mergeCell ref="O2:Q2"/>
    <mergeCell ref="O1:Q1"/>
  </mergeCell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H15" sqref="H15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43" t="s">
        <v>79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5"/>
      <c r="B2" s="146"/>
      <c r="C2" s="135" t="str">
        <f>B3</f>
        <v>OSTRAVICE B</v>
      </c>
      <c r="D2" s="133"/>
      <c r="E2" s="134"/>
      <c r="F2" s="135" t="str">
        <f>B4</f>
        <v>6. ZŠ A</v>
      </c>
      <c r="G2" s="133"/>
      <c r="H2" s="134"/>
      <c r="I2" s="135" t="str">
        <f>B5</f>
        <v>OSTRAVICE A</v>
      </c>
      <c r="J2" s="133"/>
      <c r="K2" s="134"/>
      <c r="L2" s="135" t="str">
        <f>B6</f>
        <v>PALKOVICE C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43" t="s">
        <v>12</v>
      </c>
      <c r="C3" s="61"/>
      <c r="D3" s="62"/>
      <c r="E3" s="63"/>
      <c r="F3" s="36">
        <v>15</v>
      </c>
      <c r="G3" s="35" t="s">
        <v>0</v>
      </c>
      <c r="H3" s="30">
        <v>7</v>
      </c>
      <c r="I3" s="36">
        <v>15</v>
      </c>
      <c r="J3" s="35" t="s">
        <v>0</v>
      </c>
      <c r="K3" s="30">
        <v>5</v>
      </c>
      <c r="L3" s="36">
        <v>13</v>
      </c>
      <c r="M3" s="35" t="s">
        <v>0</v>
      </c>
      <c r="N3" s="30">
        <v>5</v>
      </c>
      <c r="O3" s="34">
        <f>SUM(IF(C3&gt;E3,1,0),IF(F3&gt;H3,1,0),IF(I3&gt;K3,1,0),IF(L3&gt;N3,1,0))</f>
        <v>3</v>
      </c>
      <c r="P3" s="55">
        <v>21</v>
      </c>
      <c r="Q3" s="32">
        <f>C3+F3+I3+L3</f>
        <v>43</v>
      </c>
      <c r="R3" s="32" t="s">
        <v>0</v>
      </c>
      <c r="S3" s="52">
        <f>E3+H3+K3+N3</f>
        <v>17</v>
      </c>
      <c r="T3" s="30">
        <f>Q3/S3</f>
        <v>2.5294117647058822</v>
      </c>
    </row>
    <row r="4" spans="1:20" ht="21" x14ac:dyDescent="0.25">
      <c r="A4" s="29" t="s">
        <v>3</v>
      </c>
      <c r="B4" s="44" t="s">
        <v>76</v>
      </c>
      <c r="C4" s="27">
        <f>H3</f>
        <v>7</v>
      </c>
      <c r="D4" s="26" t="s">
        <v>0</v>
      </c>
      <c r="E4" s="25">
        <f>F3</f>
        <v>15</v>
      </c>
      <c r="F4" s="49"/>
      <c r="G4" s="50"/>
      <c r="H4" s="51"/>
      <c r="I4" s="21">
        <v>13</v>
      </c>
      <c r="J4" s="20" t="s">
        <v>0</v>
      </c>
      <c r="K4" s="15">
        <v>5</v>
      </c>
      <c r="L4" s="21">
        <v>7</v>
      </c>
      <c r="M4" s="20" t="s">
        <v>0</v>
      </c>
      <c r="N4" s="15">
        <v>4</v>
      </c>
      <c r="O4" s="19">
        <f>SUM(IF(C4&gt;E4,1,0),IF(F4&gt;H4,1,0),IF(I4&gt;K4,1,0),IF(L4&gt;N4,1,0))</f>
        <v>2</v>
      </c>
      <c r="P4" s="67">
        <v>22</v>
      </c>
      <c r="Q4" s="17">
        <f>C4+F4+I4+L4</f>
        <v>27</v>
      </c>
      <c r="R4" s="17" t="s">
        <v>0</v>
      </c>
      <c r="S4" s="53">
        <f>E4+H4+K4+N4</f>
        <v>24</v>
      </c>
      <c r="T4" s="15">
        <f>Q4/S4</f>
        <v>1.125</v>
      </c>
    </row>
    <row r="5" spans="1:20" ht="21" x14ac:dyDescent="0.25">
      <c r="A5" s="29" t="s">
        <v>2</v>
      </c>
      <c r="B5" s="44" t="s">
        <v>22</v>
      </c>
      <c r="C5" s="27">
        <f>K3</f>
        <v>5</v>
      </c>
      <c r="D5" s="26" t="s">
        <v>0</v>
      </c>
      <c r="E5" s="25">
        <f>I3</f>
        <v>15</v>
      </c>
      <c r="F5" s="27">
        <f>K4</f>
        <v>5</v>
      </c>
      <c r="G5" s="26" t="s">
        <v>0</v>
      </c>
      <c r="H5" s="25">
        <f>I4</f>
        <v>13</v>
      </c>
      <c r="I5" s="64"/>
      <c r="J5" s="65"/>
      <c r="K5" s="66"/>
      <c r="L5" s="21">
        <v>4</v>
      </c>
      <c r="M5" s="20" t="s">
        <v>0</v>
      </c>
      <c r="N5" s="15">
        <v>16</v>
      </c>
      <c r="O5" s="19">
        <f>SUM(IF(C5&gt;E5,1,0),IF(F5&gt;H5,1,0),IF(I5&gt;K5,1,0),IF(L5&gt;N5,1,0))</f>
        <v>0</v>
      </c>
      <c r="P5" s="56">
        <v>24</v>
      </c>
      <c r="Q5" s="17">
        <f>C5+F5+I5+L5</f>
        <v>14</v>
      </c>
      <c r="R5" s="17" t="s">
        <v>0</v>
      </c>
      <c r="S5" s="53">
        <f>E5+H5+K5+N5</f>
        <v>44</v>
      </c>
      <c r="T5" s="15">
        <f>Q5/S5</f>
        <v>0.31818181818181818</v>
      </c>
    </row>
    <row r="6" spans="1:20" ht="21.75" thickBot="1" x14ac:dyDescent="0.3">
      <c r="A6" s="42" t="s">
        <v>1</v>
      </c>
      <c r="B6" s="44" t="s">
        <v>21</v>
      </c>
      <c r="C6" s="12">
        <f>N3</f>
        <v>5</v>
      </c>
      <c r="D6" s="11" t="s">
        <v>0</v>
      </c>
      <c r="E6" s="10">
        <f>L3</f>
        <v>13</v>
      </c>
      <c r="F6" s="12">
        <f>N4</f>
        <v>4</v>
      </c>
      <c r="G6" s="11" t="s">
        <v>0</v>
      </c>
      <c r="H6" s="10">
        <f>L4</f>
        <v>7</v>
      </c>
      <c r="I6" s="12">
        <f>N5</f>
        <v>16</v>
      </c>
      <c r="J6" s="11" t="s">
        <v>0</v>
      </c>
      <c r="K6" s="10">
        <f>L5</f>
        <v>4</v>
      </c>
      <c r="L6" s="58"/>
      <c r="M6" s="54"/>
      <c r="N6" s="59"/>
      <c r="O6" s="6">
        <f>SUM(IF(C6&gt;E6,1,0),IF(F6&gt;H6,1,0),IF(I6&gt;K6,1,0),IF(L6&gt;N6,1,0))</f>
        <v>1</v>
      </c>
      <c r="P6" s="68">
        <v>23</v>
      </c>
      <c r="Q6" s="4">
        <f>C6+F6+I6+L6</f>
        <v>25</v>
      </c>
      <c r="R6" s="4" t="s">
        <v>0</v>
      </c>
      <c r="S6" s="60">
        <f>E6+H6+K6+N6</f>
        <v>24</v>
      </c>
      <c r="T6" s="2">
        <f>Q6/S6</f>
        <v>1.0416666666666667</v>
      </c>
    </row>
  </sheetData>
  <mergeCells count="12">
    <mergeCell ref="A1:B2"/>
    <mergeCell ref="C1:E1"/>
    <mergeCell ref="F1:H1"/>
    <mergeCell ref="I1:K1"/>
    <mergeCell ref="L1:N1"/>
    <mergeCell ref="P1:P2"/>
    <mergeCell ref="Q1:T2"/>
    <mergeCell ref="C2:E2"/>
    <mergeCell ref="F2:H2"/>
    <mergeCell ref="I2:K2"/>
    <mergeCell ref="L2:N2"/>
    <mergeCell ref="O1:O2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"/>
  <sheetViews>
    <sheetView workbookViewId="0">
      <selection activeCell="B14" sqref="B14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38" t="s">
        <v>8</v>
      </c>
      <c r="B1" s="139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0"/>
      <c r="B2" s="141"/>
      <c r="C2" s="135" t="str">
        <f>B3</f>
        <v>RAŠKOVICE A</v>
      </c>
      <c r="D2" s="133"/>
      <c r="E2" s="134"/>
      <c r="F2" s="135" t="str">
        <f>B4</f>
        <v>8.ZŠ A</v>
      </c>
      <c r="G2" s="133"/>
      <c r="H2" s="134"/>
      <c r="I2" s="135" t="str">
        <f>B5</f>
        <v>PALKOVICE A</v>
      </c>
      <c r="J2" s="133"/>
      <c r="K2" s="134"/>
      <c r="L2" s="135" t="str">
        <f>B6</f>
        <v>OSTRAVICE B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43" t="s">
        <v>9</v>
      </c>
      <c r="C3" s="39"/>
      <c r="D3" s="38"/>
      <c r="E3" s="37"/>
      <c r="F3" s="36">
        <v>13</v>
      </c>
      <c r="G3" s="35" t="s">
        <v>0</v>
      </c>
      <c r="H3" s="30">
        <v>4</v>
      </c>
      <c r="I3" s="36">
        <v>7</v>
      </c>
      <c r="J3" s="35" t="s">
        <v>0</v>
      </c>
      <c r="K3" s="30">
        <v>4</v>
      </c>
      <c r="L3" s="36">
        <v>12</v>
      </c>
      <c r="M3" s="35" t="s">
        <v>0</v>
      </c>
      <c r="N3" s="30">
        <v>1</v>
      </c>
      <c r="O3" s="34">
        <f>SUM(IF(C3&gt;E3,1,0),IF(F3&gt;H3,1,0),IF(I3&gt;K3,1,0),IF(L3&gt;N3,1,0))</f>
        <v>3</v>
      </c>
      <c r="P3" s="33">
        <v>1</v>
      </c>
      <c r="Q3" s="32">
        <f>C3+F3+I3+L3</f>
        <v>32</v>
      </c>
      <c r="R3" s="32" t="s">
        <v>0</v>
      </c>
      <c r="S3" s="31">
        <f>E3+H3+K3+N3</f>
        <v>9</v>
      </c>
      <c r="T3" s="30">
        <f>Q3/S3</f>
        <v>3.5555555555555554</v>
      </c>
    </row>
    <row r="4" spans="1:20" ht="21" x14ac:dyDescent="0.25">
      <c r="A4" s="29" t="s">
        <v>3</v>
      </c>
      <c r="B4" s="44" t="s">
        <v>10</v>
      </c>
      <c r="C4" s="27">
        <f>H3</f>
        <v>4</v>
      </c>
      <c r="D4" s="26" t="s">
        <v>0</v>
      </c>
      <c r="E4" s="25">
        <f>F3</f>
        <v>13</v>
      </c>
      <c r="F4" s="24"/>
      <c r="G4" s="23"/>
      <c r="H4" s="22"/>
      <c r="I4" s="21">
        <v>2</v>
      </c>
      <c r="J4" s="20" t="s">
        <v>0</v>
      </c>
      <c r="K4" s="15">
        <v>23</v>
      </c>
      <c r="L4" s="21">
        <v>10</v>
      </c>
      <c r="M4" s="20" t="s">
        <v>0</v>
      </c>
      <c r="N4" s="15">
        <v>13</v>
      </c>
      <c r="O4" s="19">
        <f>SUM(IF(C4&gt;E4,1,0),IF(F4&gt;H4,1,0),IF(I4&gt;K4,1,0),IF(L4&gt;N4,1,0))</f>
        <v>0</v>
      </c>
      <c r="P4" s="18">
        <v>4</v>
      </c>
      <c r="Q4" s="17">
        <f>C4+F4+I4+L4</f>
        <v>16</v>
      </c>
      <c r="R4" s="17" t="s">
        <v>0</v>
      </c>
      <c r="S4" s="16">
        <f>E4+H4+K4+N4</f>
        <v>49</v>
      </c>
      <c r="T4" s="15">
        <f>Q4/S4</f>
        <v>0.32653061224489793</v>
      </c>
    </row>
    <row r="5" spans="1:20" ht="21" x14ac:dyDescent="0.25">
      <c r="A5" s="29" t="s">
        <v>2</v>
      </c>
      <c r="B5" s="44" t="s">
        <v>11</v>
      </c>
      <c r="C5" s="27">
        <f>K3</f>
        <v>4</v>
      </c>
      <c r="D5" s="26" t="s">
        <v>0</v>
      </c>
      <c r="E5" s="25">
        <f>I3</f>
        <v>7</v>
      </c>
      <c r="F5" s="27">
        <f>K4</f>
        <v>23</v>
      </c>
      <c r="G5" s="26" t="s">
        <v>0</v>
      </c>
      <c r="H5" s="25">
        <f>I4</f>
        <v>2</v>
      </c>
      <c r="I5" s="24"/>
      <c r="J5" s="23"/>
      <c r="K5" s="22"/>
      <c r="L5" s="21">
        <v>16</v>
      </c>
      <c r="M5" s="20" t="s">
        <v>0</v>
      </c>
      <c r="N5" s="15">
        <v>2</v>
      </c>
      <c r="O5" s="19">
        <f>SUM(IF(C5&gt;E5,1,0),IF(F5&gt;H5,1,0),IF(I5&gt;K5,1,0),IF(L5&gt;N5,1,0))</f>
        <v>2</v>
      </c>
      <c r="P5" s="18">
        <v>2</v>
      </c>
      <c r="Q5" s="17">
        <f>C5+F5+I5+L5</f>
        <v>43</v>
      </c>
      <c r="R5" s="17" t="s">
        <v>0</v>
      </c>
      <c r="S5" s="16">
        <f>E5+H5+K5+N5</f>
        <v>11</v>
      </c>
      <c r="T5" s="15">
        <f>Q5/S5</f>
        <v>3.9090909090909092</v>
      </c>
    </row>
    <row r="6" spans="1:20" ht="21.75" thickBot="1" x14ac:dyDescent="0.3">
      <c r="A6" s="14" t="s">
        <v>1</v>
      </c>
      <c r="B6" s="44" t="s">
        <v>12</v>
      </c>
      <c r="C6" s="12">
        <f>N3</f>
        <v>1</v>
      </c>
      <c r="D6" s="11" t="s">
        <v>0</v>
      </c>
      <c r="E6" s="10">
        <f>L3</f>
        <v>12</v>
      </c>
      <c r="F6" s="12">
        <f>N4</f>
        <v>13</v>
      </c>
      <c r="G6" s="11" t="s">
        <v>0</v>
      </c>
      <c r="H6" s="10">
        <f>L4</f>
        <v>10</v>
      </c>
      <c r="I6" s="12">
        <f>N5</f>
        <v>2</v>
      </c>
      <c r="J6" s="11" t="s">
        <v>0</v>
      </c>
      <c r="K6" s="10">
        <f>L5</f>
        <v>16</v>
      </c>
      <c r="L6" s="9"/>
      <c r="M6" s="8"/>
      <c r="N6" s="7"/>
      <c r="O6" s="6">
        <f>SUM(IF(C6&gt;E6,1,0),IF(F6&gt;H6,1,0),IF(I6&gt;K6,1,0),IF(L6&gt;N6,1,0))</f>
        <v>1</v>
      </c>
      <c r="P6" s="5">
        <v>3</v>
      </c>
      <c r="Q6" s="4">
        <f>C6+F6+I6+L6</f>
        <v>16</v>
      </c>
      <c r="R6" s="4" t="s">
        <v>0</v>
      </c>
      <c r="S6" s="3">
        <f>E6+H6+K6+N6</f>
        <v>38</v>
      </c>
      <c r="T6" s="2">
        <f>Q6/S6</f>
        <v>0.42105263157894735</v>
      </c>
    </row>
  </sheetData>
  <mergeCells count="12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</mergeCells>
  <pageMargins left="0.7" right="0.7" top="0.78740157499999996" bottom="0.78740157499999996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A7" sqref="A7:XFD7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38" t="s">
        <v>13</v>
      </c>
      <c r="B1" s="139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0"/>
      <c r="B2" s="141"/>
      <c r="C2" s="135" t="str">
        <f>B3</f>
        <v>RAŠKOVICE C</v>
      </c>
      <c r="D2" s="133"/>
      <c r="E2" s="134"/>
      <c r="F2" s="135" t="str">
        <f>B4</f>
        <v>8.ZŠ B</v>
      </c>
      <c r="G2" s="133"/>
      <c r="H2" s="134"/>
      <c r="I2" s="135" t="str">
        <f>B5</f>
        <v>PALKOVICE B</v>
      </c>
      <c r="J2" s="133"/>
      <c r="K2" s="134"/>
      <c r="L2" s="135" t="str">
        <f>B6</f>
        <v>ZLATOHRAD A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43" t="s">
        <v>14</v>
      </c>
      <c r="C3" s="39"/>
      <c r="D3" s="38"/>
      <c r="E3" s="37"/>
      <c r="F3" s="36">
        <v>10</v>
      </c>
      <c r="G3" s="35" t="s">
        <v>0</v>
      </c>
      <c r="H3" s="30">
        <v>3</v>
      </c>
      <c r="I3" s="36">
        <v>17</v>
      </c>
      <c r="J3" s="35" t="s">
        <v>0</v>
      </c>
      <c r="K3" s="30">
        <v>3</v>
      </c>
      <c r="L3" s="36">
        <v>6</v>
      </c>
      <c r="M3" s="35" t="s">
        <v>0</v>
      </c>
      <c r="N3" s="30">
        <v>3</v>
      </c>
      <c r="O3" s="34">
        <f>SUM(IF(C3&gt;E3,1,0),IF(F3&gt;H3,1,0),IF(I3&gt;K3,1,0),IF(L3&gt;N3,1,0))</f>
        <v>3</v>
      </c>
      <c r="P3" s="33">
        <v>1</v>
      </c>
      <c r="Q3" s="32">
        <f>C3+F3+I3+L3</f>
        <v>33</v>
      </c>
      <c r="R3" s="32" t="s">
        <v>0</v>
      </c>
      <c r="S3" s="31">
        <f>E3+H3+K3+N3</f>
        <v>9</v>
      </c>
      <c r="T3" s="30">
        <f>Q3/S3</f>
        <v>3.6666666666666665</v>
      </c>
    </row>
    <row r="4" spans="1:20" ht="21" x14ac:dyDescent="0.25">
      <c r="A4" s="29" t="s">
        <v>3</v>
      </c>
      <c r="B4" s="44" t="s">
        <v>15</v>
      </c>
      <c r="C4" s="27">
        <f>H3</f>
        <v>3</v>
      </c>
      <c r="D4" s="26" t="s">
        <v>0</v>
      </c>
      <c r="E4" s="25">
        <f>F3</f>
        <v>10</v>
      </c>
      <c r="F4" s="24"/>
      <c r="G4" s="23"/>
      <c r="H4" s="22"/>
      <c r="I4" s="21">
        <v>13</v>
      </c>
      <c r="J4" s="20" t="s">
        <v>0</v>
      </c>
      <c r="K4" s="15">
        <v>9</v>
      </c>
      <c r="L4" s="21">
        <v>10</v>
      </c>
      <c r="M4" s="20" t="s">
        <v>0</v>
      </c>
      <c r="N4" s="15">
        <v>5</v>
      </c>
      <c r="O4" s="19">
        <f>SUM(IF(C4&gt;E4,1,0),IF(F4&gt;H4,1,0),IF(I4&gt;K4,1,0),IF(L4&gt;N4,1,0))</f>
        <v>2</v>
      </c>
      <c r="P4" s="18">
        <v>2</v>
      </c>
      <c r="Q4" s="17">
        <f>C4+F4+I4+L4</f>
        <v>26</v>
      </c>
      <c r="R4" s="17" t="s">
        <v>0</v>
      </c>
      <c r="S4" s="16">
        <f>E4+H4+K4+N4</f>
        <v>24</v>
      </c>
      <c r="T4" s="15">
        <f>Q4/S4</f>
        <v>1.0833333333333333</v>
      </c>
    </row>
    <row r="5" spans="1:20" ht="21" x14ac:dyDescent="0.25">
      <c r="A5" s="29" t="s">
        <v>2</v>
      </c>
      <c r="B5" s="44" t="s">
        <v>16</v>
      </c>
      <c r="C5" s="27">
        <f>K3</f>
        <v>3</v>
      </c>
      <c r="D5" s="26" t="s">
        <v>0</v>
      </c>
      <c r="E5" s="25">
        <f>I3</f>
        <v>17</v>
      </c>
      <c r="F5" s="27">
        <f>K4</f>
        <v>9</v>
      </c>
      <c r="G5" s="26" t="s">
        <v>0</v>
      </c>
      <c r="H5" s="25">
        <f>I4</f>
        <v>13</v>
      </c>
      <c r="I5" s="24"/>
      <c r="J5" s="23"/>
      <c r="K5" s="22"/>
      <c r="L5" s="21">
        <v>5</v>
      </c>
      <c r="M5" s="20" t="s">
        <v>0</v>
      </c>
      <c r="N5" s="15">
        <v>9</v>
      </c>
      <c r="O5" s="19">
        <f>SUM(IF(C5&gt;E5,1,0),IF(F5&gt;H5,1,0),IF(I5&gt;K5,1,0),IF(L5&gt;N5,1,0))</f>
        <v>0</v>
      </c>
      <c r="P5" s="18">
        <v>4</v>
      </c>
      <c r="Q5" s="17">
        <f>C5+F5+I5+L5</f>
        <v>17</v>
      </c>
      <c r="R5" s="17" t="s">
        <v>0</v>
      </c>
      <c r="S5" s="16">
        <f>E5+H5+K5+N5</f>
        <v>39</v>
      </c>
      <c r="T5" s="15">
        <f>Q5/S5</f>
        <v>0.4358974358974359</v>
      </c>
    </row>
    <row r="6" spans="1:20" ht="21.75" thickBot="1" x14ac:dyDescent="0.3">
      <c r="A6" s="14" t="s">
        <v>1</v>
      </c>
      <c r="B6" s="44" t="s">
        <v>17</v>
      </c>
      <c r="C6" s="12">
        <f>N3</f>
        <v>3</v>
      </c>
      <c r="D6" s="11" t="s">
        <v>0</v>
      </c>
      <c r="E6" s="10">
        <f>L3</f>
        <v>6</v>
      </c>
      <c r="F6" s="12">
        <f>N4</f>
        <v>5</v>
      </c>
      <c r="G6" s="11" t="s">
        <v>0</v>
      </c>
      <c r="H6" s="10">
        <f>L4</f>
        <v>10</v>
      </c>
      <c r="I6" s="12">
        <f>N5</f>
        <v>9</v>
      </c>
      <c r="J6" s="11" t="s">
        <v>0</v>
      </c>
      <c r="K6" s="10">
        <f>L5</f>
        <v>5</v>
      </c>
      <c r="L6" s="9"/>
      <c r="M6" s="8"/>
      <c r="N6" s="7"/>
      <c r="O6" s="6">
        <f>SUM(IF(C6&gt;E6,1,0),IF(F6&gt;H6,1,0),IF(I6&gt;K6,1,0),IF(L6&gt;N6,1,0))</f>
        <v>1</v>
      </c>
      <c r="P6" s="5">
        <v>3</v>
      </c>
      <c r="Q6" s="4">
        <f>C6+F6+I6+L6</f>
        <v>17</v>
      </c>
      <c r="R6" s="4" t="s">
        <v>0</v>
      </c>
      <c r="S6" s="3">
        <f>E6+H6+K6+N6</f>
        <v>21</v>
      </c>
      <c r="T6" s="2">
        <f>Q6/S6</f>
        <v>0.80952380952380953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A7" sqref="A7:XFD7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38" t="s">
        <v>18</v>
      </c>
      <c r="B1" s="139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0"/>
      <c r="B2" s="141"/>
      <c r="C2" s="135" t="str">
        <f>B3</f>
        <v>RAŠKOVICE D</v>
      </c>
      <c r="D2" s="133"/>
      <c r="E2" s="134"/>
      <c r="F2" s="135" t="str">
        <f>B4</f>
        <v>8.ZŠ C</v>
      </c>
      <c r="G2" s="133"/>
      <c r="H2" s="134"/>
      <c r="I2" s="135" t="str">
        <f>B5</f>
        <v>PALKOVICE C</v>
      </c>
      <c r="J2" s="133"/>
      <c r="K2" s="134"/>
      <c r="L2" s="135" t="str">
        <f>B6</f>
        <v>OSTRAVICE A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43" t="s">
        <v>19</v>
      </c>
      <c r="C3" s="39"/>
      <c r="D3" s="38"/>
      <c r="E3" s="37"/>
      <c r="F3" s="36">
        <v>10</v>
      </c>
      <c r="G3" s="35" t="s">
        <v>0</v>
      </c>
      <c r="H3" s="30">
        <v>11</v>
      </c>
      <c r="I3" s="36">
        <v>15</v>
      </c>
      <c r="J3" s="35" t="s">
        <v>0</v>
      </c>
      <c r="K3" s="30">
        <v>9</v>
      </c>
      <c r="L3" s="36">
        <v>15</v>
      </c>
      <c r="M3" s="35" t="s">
        <v>0</v>
      </c>
      <c r="N3" s="30">
        <v>6</v>
      </c>
      <c r="O3" s="34">
        <f>SUM(IF(C3&gt;E3,1,0),IF(F3&gt;H3,1,0),IF(I3&gt;K3,1,0),IF(L3&gt;N3,1,0))</f>
        <v>2</v>
      </c>
      <c r="P3" s="33">
        <v>2</v>
      </c>
      <c r="Q3" s="32">
        <f>C3+F3+I3+L3</f>
        <v>40</v>
      </c>
      <c r="R3" s="32" t="s">
        <v>0</v>
      </c>
      <c r="S3" s="31">
        <f>E3+H3+K3+N3</f>
        <v>26</v>
      </c>
      <c r="T3" s="30">
        <f>Q3/S3</f>
        <v>1.5384615384615385</v>
      </c>
    </row>
    <row r="4" spans="1:20" ht="21" x14ac:dyDescent="0.25">
      <c r="A4" s="29" t="s">
        <v>3</v>
      </c>
      <c r="B4" s="44" t="s">
        <v>20</v>
      </c>
      <c r="C4" s="27">
        <f>H3</f>
        <v>11</v>
      </c>
      <c r="D4" s="26" t="s">
        <v>0</v>
      </c>
      <c r="E4" s="25">
        <f>F3</f>
        <v>10</v>
      </c>
      <c r="F4" s="24"/>
      <c r="G4" s="23"/>
      <c r="H4" s="22"/>
      <c r="I4" s="21">
        <v>9</v>
      </c>
      <c r="J4" s="20" t="s">
        <v>0</v>
      </c>
      <c r="K4" s="15">
        <v>8</v>
      </c>
      <c r="L4" s="21">
        <v>24</v>
      </c>
      <c r="M4" s="20" t="s">
        <v>0</v>
      </c>
      <c r="N4" s="15">
        <v>7</v>
      </c>
      <c r="O4" s="19">
        <f>SUM(IF(C4&gt;E4,1,0),IF(F4&gt;H4,1,0),IF(I4&gt;K4,1,0),IF(L4&gt;N4,1,0))</f>
        <v>3</v>
      </c>
      <c r="P4" s="18">
        <v>1</v>
      </c>
      <c r="Q4" s="17">
        <f>C4+F4+I4+L4</f>
        <v>44</v>
      </c>
      <c r="R4" s="17" t="s">
        <v>0</v>
      </c>
      <c r="S4" s="16">
        <f>E4+H4+K4+N4</f>
        <v>25</v>
      </c>
      <c r="T4" s="15">
        <f>Q4/S4</f>
        <v>1.76</v>
      </c>
    </row>
    <row r="5" spans="1:20" ht="21" x14ac:dyDescent="0.25">
      <c r="A5" s="29" t="s">
        <v>2</v>
      </c>
      <c r="B5" s="44" t="s">
        <v>21</v>
      </c>
      <c r="C5" s="27">
        <f>K3</f>
        <v>9</v>
      </c>
      <c r="D5" s="26" t="s">
        <v>0</v>
      </c>
      <c r="E5" s="25">
        <f>I3</f>
        <v>15</v>
      </c>
      <c r="F5" s="27">
        <f>K4</f>
        <v>8</v>
      </c>
      <c r="G5" s="26" t="s">
        <v>0</v>
      </c>
      <c r="H5" s="25">
        <f>I4</f>
        <v>9</v>
      </c>
      <c r="I5" s="24"/>
      <c r="J5" s="23"/>
      <c r="K5" s="22"/>
      <c r="L5" s="21">
        <v>12</v>
      </c>
      <c r="M5" s="20" t="s">
        <v>0</v>
      </c>
      <c r="N5" s="15">
        <v>5</v>
      </c>
      <c r="O5" s="19">
        <f>SUM(IF(C5&gt;E5,1,0),IF(F5&gt;H5,1,0),IF(I5&gt;K5,1,0),IF(L5&gt;N5,1,0))</f>
        <v>1</v>
      </c>
      <c r="P5" s="18">
        <v>3</v>
      </c>
      <c r="Q5" s="17">
        <f>C5+F5+I5+L5</f>
        <v>29</v>
      </c>
      <c r="R5" s="17" t="s">
        <v>0</v>
      </c>
      <c r="S5" s="16">
        <f>E5+H5+K5+N5</f>
        <v>29</v>
      </c>
      <c r="T5" s="15">
        <f>Q5/S5</f>
        <v>1</v>
      </c>
    </row>
    <row r="6" spans="1:20" ht="21.75" thickBot="1" x14ac:dyDescent="0.3">
      <c r="A6" s="14" t="s">
        <v>1</v>
      </c>
      <c r="B6" s="44" t="s">
        <v>22</v>
      </c>
      <c r="C6" s="12">
        <f>N3</f>
        <v>6</v>
      </c>
      <c r="D6" s="11" t="s">
        <v>0</v>
      </c>
      <c r="E6" s="10">
        <f>L3</f>
        <v>15</v>
      </c>
      <c r="F6" s="12">
        <f>N4</f>
        <v>7</v>
      </c>
      <c r="G6" s="11" t="s">
        <v>0</v>
      </c>
      <c r="H6" s="10">
        <f>L4</f>
        <v>24</v>
      </c>
      <c r="I6" s="12">
        <f>N5</f>
        <v>5</v>
      </c>
      <c r="J6" s="11" t="s">
        <v>0</v>
      </c>
      <c r="K6" s="10">
        <f>L5</f>
        <v>12</v>
      </c>
      <c r="L6" s="9"/>
      <c r="M6" s="8"/>
      <c r="N6" s="7"/>
      <c r="O6" s="6">
        <f>SUM(IF(C6&gt;E6,1,0),IF(F6&gt;H6,1,0),IF(I6&gt;K6,1,0),IF(L6&gt;N6,1,0))</f>
        <v>0</v>
      </c>
      <c r="P6" s="5">
        <v>4</v>
      </c>
      <c r="Q6" s="4">
        <f>C6+F6+I6+L6</f>
        <v>18</v>
      </c>
      <c r="R6" s="4" t="s">
        <v>0</v>
      </c>
      <c r="S6" s="3">
        <f>E6+H6+K6+N6</f>
        <v>51</v>
      </c>
      <c r="T6" s="2">
        <f>Q6/S6</f>
        <v>0.35294117647058826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"/>
  <sheetViews>
    <sheetView workbookViewId="0">
      <selection activeCell="A7" sqref="A7:XFD7"/>
    </sheetView>
  </sheetViews>
  <sheetFormatPr defaultRowHeight="15" x14ac:dyDescent="0.25"/>
  <cols>
    <col min="1" max="1" width="5.5703125" style="1" customWidth="1"/>
    <col min="2" max="2" width="20.42578125" style="1" customWidth="1"/>
    <col min="3" max="13" width="5" style="1" customWidth="1"/>
    <col min="14" max="14" width="5.28515625" style="1" customWidth="1"/>
    <col min="15" max="17" width="8" style="1" customWidth="1"/>
    <col min="18" max="18" width="2.28515625" style="1" customWidth="1"/>
    <col min="19" max="19" width="8" style="1" customWidth="1"/>
    <col min="20" max="20" width="10" style="1" customWidth="1"/>
    <col min="21" max="245" width="8.7109375" style="1"/>
    <col min="246" max="246" width="14.5703125" style="1" bestFit="1" customWidth="1"/>
    <col min="247" max="261" width="5" style="1" customWidth="1"/>
    <col min="262" max="270" width="0" style="1" hidden="1" customWidth="1"/>
    <col min="271" max="273" width="8" style="1" customWidth="1"/>
    <col min="274" max="274" width="2.28515625" style="1" customWidth="1"/>
    <col min="275" max="276" width="8" style="1" customWidth="1"/>
    <col min="277" max="501" width="8.7109375" style="1"/>
    <col min="502" max="502" width="14.5703125" style="1" bestFit="1" customWidth="1"/>
    <col min="503" max="517" width="5" style="1" customWidth="1"/>
    <col min="518" max="526" width="0" style="1" hidden="1" customWidth="1"/>
    <col min="527" max="529" width="8" style="1" customWidth="1"/>
    <col min="530" max="530" width="2.28515625" style="1" customWidth="1"/>
    <col min="531" max="532" width="8" style="1" customWidth="1"/>
    <col min="533" max="757" width="8.7109375" style="1"/>
    <col min="758" max="758" width="14.5703125" style="1" bestFit="1" customWidth="1"/>
    <col min="759" max="773" width="5" style="1" customWidth="1"/>
    <col min="774" max="782" width="0" style="1" hidden="1" customWidth="1"/>
    <col min="783" max="785" width="8" style="1" customWidth="1"/>
    <col min="786" max="786" width="2.28515625" style="1" customWidth="1"/>
    <col min="787" max="788" width="8" style="1" customWidth="1"/>
    <col min="789" max="1013" width="8.7109375" style="1"/>
    <col min="1014" max="1014" width="14.5703125" style="1" bestFit="1" customWidth="1"/>
    <col min="1015" max="1029" width="5" style="1" customWidth="1"/>
    <col min="1030" max="1038" width="0" style="1" hidden="1" customWidth="1"/>
    <col min="1039" max="1041" width="8" style="1" customWidth="1"/>
    <col min="1042" max="1042" width="2.28515625" style="1" customWidth="1"/>
    <col min="1043" max="1044" width="8" style="1" customWidth="1"/>
    <col min="1045" max="1269" width="8.7109375" style="1"/>
    <col min="1270" max="1270" width="14.5703125" style="1" bestFit="1" customWidth="1"/>
    <col min="1271" max="1285" width="5" style="1" customWidth="1"/>
    <col min="1286" max="1294" width="0" style="1" hidden="1" customWidth="1"/>
    <col min="1295" max="1297" width="8" style="1" customWidth="1"/>
    <col min="1298" max="1298" width="2.28515625" style="1" customWidth="1"/>
    <col min="1299" max="1300" width="8" style="1" customWidth="1"/>
    <col min="1301" max="1525" width="8.7109375" style="1"/>
    <col min="1526" max="1526" width="14.5703125" style="1" bestFit="1" customWidth="1"/>
    <col min="1527" max="1541" width="5" style="1" customWidth="1"/>
    <col min="1542" max="1550" width="0" style="1" hidden="1" customWidth="1"/>
    <col min="1551" max="1553" width="8" style="1" customWidth="1"/>
    <col min="1554" max="1554" width="2.28515625" style="1" customWidth="1"/>
    <col min="1555" max="1556" width="8" style="1" customWidth="1"/>
    <col min="1557" max="1781" width="8.7109375" style="1"/>
    <col min="1782" max="1782" width="14.5703125" style="1" bestFit="1" customWidth="1"/>
    <col min="1783" max="1797" width="5" style="1" customWidth="1"/>
    <col min="1798" max="1806" width="0" style="1" hidden="1" customWidth="1"/>
    <col min="1807" max="1809" width="8" style="1" customWidth="1"/>
    <col min="1810" max="1810" width="2.28515625" style="1" customWidth="1"/>
    <col min="1811" max="1812" width="8" style="1" customWidth="1"/>
    <col min="1813" max="2037" width="8.7109375" style="1"/>
    <col min="2038" max="2038" width="14.5703125" style="1" bestFit="1" customWidth="1"/>
    <col min="2039" max="2053" width="5" style="1" customWidth="1"/>
    <col min="2054" max="2062" width="0" style="1" hidden="1" customWidth="1"/>
    <col min="2063" max="2065" width="8" style="1" customWidth="1"/>
    <col min="2066" max="2066" width="2.28515625" style="1" customWidth="1"/>
    <col min="2067" max="2068" width="8" style="1" customWidth="1"/>
    <col min="2069" max="2293" width="8.7109375" style="1"/>
    <col min="2294" max="2294" width="14.5703125" style="1" bestFit="1" customWidth="1"/>
    <col min="2295" max="2309" width="5" style="1" customWidth="1"/>
    <col min="2310" max="2318" width="0" style="1" hidden="1" customWidth="1"/>
    <col min="2319" max="2321" width="8" style="1" customWidth="1"/>
    <col min="2322" max="2322" width="2.28515625" style="1" customWidth="1"/>
    <col min="2323" max="2324" width="8" style="1" customWidth="1"/>
    <col min="2325" max="2549" width="8.7109375" style="1"/>
    <col min="2550" max="2550" width="14.5703125" style="1" bestFit="1" customWidth="1"/>
    <col min="2551" max="2565" width="5" style="1" customWidth="1"/>
    <col min="2566" max="2574" width="0" style="1" hidden="1" customWidth="1"/>
    <col min="2575" max="2577" width="8" style="1" customWidth="1"/>
    <col min="2578" max="2578" width="2.28515625" style="1" customWidth="1"/>
    <col min="2579" max="2580" width="8" style="1" customWidth="1"/>
    <col min="2581" max="2805" width="8.7109375" style="1"/>
    <col min="2806" max="2806" width="14.5703125" style="1" bestFit="1" customWidth="1"/>
    <col min="2807" max="2821" width="5" style="1" customWidth="1"/>
    <col min="2822" max="2830" width="0" style="1" hidden="1" customWidth="1"/>
    <col min="2831" max="2833" width="8" style="1" customWidth="1"/>
    <col min="2834" max="2834" width="2.28515625" style="1" customWidth="1"/>
    <col min="2835" max="2836" width="8" style="1" customWidth="1"/>
    <col min="2837" max="3061" width="8.7109375" style="1"/>
    <col min="3062" max="3062" width="14.5703125" style="1" bestFit="1" customWidth="1"/>
    <col min="3063" max="3077" width="5" style="1" customWidth="1"/>
    <col min="3078" max="3086" width="0" style="1" hidden="1" customWidth="1"/>
    <col min="3087" max="3089" width="8" style="1" customWidth="1"/>
    <col min="3090" max="3090" width="2.28515625" style="1" customWidth="1"/>
    <col min="3091" max="3092" width="8" style="1" customWidth="1"/>
    <col min="3093" max="3317" width="8.7109375" style="1"/>
    <col min="3318" max="3318" width="14.5703125" style="1" bestFit="1" customWidth="1"/>
    <col min="3319" max="3333" width="5" style="1" customWidth="1"/>
    <col min="3334" max="3342" width="0" style="1" hidden="1" customWidth="1"/>
    <col min="3343" max="3345" width="8" style="1" customWidth="1"/>
    <col min="3346" max="3346" width="2.28515625" style="1" customWidth="1"/>
    <col min="3347" max="3348" width="8" style="1" customWidth="1"/>
    <col min="3349" max="3573" width="8.7109375" style="1"/>
    <col min="3574" max="3574" width="14.5703125" style="1" bestFit="1" customWidth="1"/>
    <col min="3575" max="3589" width="5" style="1" customWidth="1"/>
    <col min="3590" max="3598" width="0" style="1" hidden="1" customWidth="1"/>
    <col min="3599" max="3601" width="8" style="1" customWidth="1"/>
    <col min="3602" max="3602" width="2.28515625" style="1" customWidth="1"/>
    <col min="3603" max="3604" width="8" style="1" customWidth="1"/>
    <col min="3605" max="3829" width="8.7109375" style="1"/>
    <col min="3830" max="3830" width="14.5703125" style="1" bestFit="1" customWidth="1"/>
    <col min="3831" max="3845" width="5" style="1" customWidth="1"/>
    <col min="3846" max="3854" width="0" style="1" hidden="1" customWidth="1"/>
    <col min="3855" max="3857" width="8" style="1" customWidth="1"/>
    <col min="3858" max="3858" width="2.28515625" style="1" customWidth="1"/>
    <col min="3859" max="3860" width="8" style="1" customWidth="1"/>
    <col min="3861" max="4085" width="8.7109375" style="1"/>
    <col min="4086" max="4086" width="14.5703125" style="1" bestFit="1" customWidth="1"/>
    <col min="4087" max="4101" width="5" style="1" customWidth="1"/>
    <col min="4102" max="4110" width="0" style="1" hidden="1" customWidth="1"/>
    <col min="4111" max="4113" width="8" style="1" customWidth="1"/>
    <col min="4114" max="4114" width="2.28515625" style="1" customWidth="1"/>
    <col min="4115" max="4116" width="8" style="1" customWidth="1"/>
    <col min="4117" max="4341" width="8.7109375" style="1"/>
    <col min="4342" max="4342" width="14.5703125" style="1" bestFit="1" customWidth="1"/>
    <col min="4343" max="4357" width="5" style="1" customWidth="1"/>
    <col min="4358" max="4366" width="0" style="1" hidden="1" customWidth="1"/>
    <col min="4367" max="4369" width="8" style="1" customWidth="1"/>
    <col min="4370" max="4370" width="2.28515625" style="1" customWidth="1"/>
    <col min="4371" max="4372" width="8" style="1" customWidth="1"/>
    <col min="4373" max="4597" width="8.7109375" style="1"/>
    <col min="4598" max="4598" width="14.5703125" style="1" bestFit="1" customWidth="1"/>
    <col min="4599" max="4613" width="5" style="1" customWidth="1"/>
    <col min="4614" max="4622" width="0" style="1" hidden="1" customWidth="1"/>
    <col min="4623" max="4625" width="8" style="1" customWidth="1"/>
    <col min="4626" max="4626" width="2.28515625" style="1" customWidth="1"/>
    <col min="4627" max="4628" width="8" style="1" customWidth="1"/>
    <col min="4629" max="4853" width="8.7109375" style="1"/>
    <col min="4854" max="4854" width="14.5703125" style="1" bestFit="1" customWidth="1"/>
    <col min="4855" max="4869" width="5" style="1" customWidth="1"/>
    <col min="4870" max="4878" width="0" style="1" hidden="1" customWidth="1"/>
    <col min="4879" max="4881" width="8" style="1" customWidth="1"/>
    <col min="4882" max="4882" width="2.28515625" style="1" customWidth="1"/>
    <col min="4883" max="4884" width="8" style="1" customWidth="1"/>
    <col min="4885" max="5109" width="8.7109375" style="1"/>
    <col min="5110" max="5110" width="14.5703125" style="1" bestFit="1" customWidth="1"/>
    <col min="5111" max="5125" width="5" style="1" customWidth="1"/>
    <col min="5126" max="5134" width="0" style="1" hidden="1" customWidth="1"/>
    <col min="5135" max="5137" width="8" style="1" customWidth="1"/>
    <col min="5138" max="5138" width="2.28515625" style="1" customWidth="1"/>
    <col min="5139" max="5140" width="8" style="1" customWidth="1"/>
    <col min="5141" max="5365" width="8.7109375" style="1"/>
    <col min="5366" max="5366" width="14.5703125" style="1" bestFit="1" customWidth="1"/>
    <col min="5367" max="5381" width="5" style="1" customWidth="1"/>
    <col min="5382" max="5390" width="0" style="1" hidden="1" customWidth="1"/>
    <col min="5391" max="5393" width="8" style="1" customWidth="1"/>
    <col min="5394" max="5394" width="2.28515625" style="1" customWidth="1"/>
    <col min="5395" max="5396" width="8" style="1" customWidth="1"/>
    <col min="5397" max="5621" width="8.7109375" style="1"/>
    <col min="5622" max="5622" width="14.5703125" style="1" bestFit="1" customWidth="1"/>
    <col min="5623" max="5637" width="5" style="1" customWidth="1"/>
    <col min="5638" max="5646" width="0" style="1" hidden="1" customWidth="1"/>
    <col min="5647" max="5649" width="8" style="1" customWidth="1"/>
    <col min="5650" max="5650" width="2.28515625" style="1" customWidth="1"/>
    <col min="5651" max="5652" width="8" style="1" customWidth="1"/>
    <col min="5653" max="5877" width="8.7109375" style="1"/>
    <col min="5878" max="5878" width="14.5703125" style="1" bestFit="1" customWidth="1"/>
    <col min="5879" max="5893" width="5" style="1" customWidth="1"/>
    <col min="5894" max="5902" width="0" style="1" hidden="1" customWidth="1"/>
    <col min="5903" max="5905" width="8" style="1" customWidth="1"/>
    <col min="5906" max="5906" width="2.28515625" style="1" customWidth="1"/>
    <col min="5907" max="5908" width="8" style="1" customWidth="1"/>
    <col min="5909" max="6133" width="8.7109375" style="1"/>
    <col min="6134" max="6134" width="14.5703125" style="1" bestFit="1" customWidth="1"/>
    <col min="6135" max="6149" width="5" style="1" customWidth="1"/>
    <col min="6150" max="6158" width="0" style="1" hidden="1" customWidth="1"/>
    <col min="6159" max="6161" width="8" style="1" customWidth="1"/>
    <col min="6162" max="6162" width="2.28515625" style="1" customWidth="1"/>
    <col min="6163" max="6164" width="8" style="1" customWidth="1"/>
    <col min="6165" max="6389" width="8.7109375" style="1"/>
    <col min="6390" max="6390" width="14.5703125" style="1" bestFit="1" customWidth="1"/>
    <col min="6391" max="6405" width="5" style="1" customWidth="1"/>
    <col min="6406" max="6414" width="0" style="1" hidden="1" customWidth="1"/>
    <col min="6415" max="6417" width="8" style="1" customWidth="1"/>
    <col min="6418" max="6418" width="2.28515625" style="1" customWidth="1"/>
    <col min="6419" max="6420" width="8" style="1" customWidth="1"/>
    <col min="6421" max="6645" width="8.7109375" style="1"/>
    <col min="6646" max="6646" width="14.5703125" style="1" bestFit="1" customWidth="1"/>
    <col min="6647" max="6661" width="5" style="1" customWidth="1"/>
    <col min="6662" max="6670" width="0" style="1" hidden="1" customWidth="1"/>
    <col min="6671" max="6673" width="8" style="1" customWidth="1"/>
    <col min="6674" max="6674" width="2.28515625" style="1" customWidth="1"/>
    <col min="6675" max="6676" width="8" style="1" customWidth="1"/>
    <col min="6677" max="6901" width="8.7109375" style="1"/>
    <col min="6902" max="6902" width="14.5703125" style="1" bestFit="1" customWidth="1"/>
    <col min="6903" max="6917" width="5" style="1" customWidth="1"/>
    <col min="6918" max="6926" width="0" style="1" hidden="1" customWidth="1"/>
    <col min="6927" max="6929" width="8" style="1" customWidth="1"/>
    <col min="6930" max="6930" width="2.28515625" style="1" customWidth="1"/>
    <col min="6931" max="6932" width="8" style="1" customWidth="1"/>
    <col min="6933" max="7157" width="8.7109375" style="1"/>
    <col min="7158" max="7158" width="14.5703125" style="1" bestFit="1" customWidth="1"/>
    <col min="7159" max="7173" width="5" style="1" customWidth="1"/>
    <col min="7174" max="7182" width="0" style="1" hidden="1" customWidth="1"/>
    <col min="7183" max="7185" width="8" style="1" customWidth="1"/>
    <col min="7186" max="7186" width="2.28515625" style="1" customWidth="1"/>
    <col min="7187" max="7188" width="8" style="1" customWidth="1"/>
    <col min="7189" max="7413" width="8.7109375" style="1"/>
    <col min="7414" max="7414" width="14.5703125" style="1" bestFit="1" customWidth="1"/>
    <col min="7415" max="7429" width="5" style="1" customWidth="1"/>
    <col min="7430" max="7438" width="0" style="1" hidden="1" customWidth="1"/>
    <col min="7439" max="7441" width="8" style="1" customWidth="1"/>
    <col min="7442" max="7442" width="2.28515625" style="1" customWidth="1"/>
    <col min="7443" max="7444" width="8" style="1" customWidth="1"/>
    <col min="7445" max="7669" width="8.7109375" style="1"/>
    <col min="7670" max="7670" width="14.5703125" style="1" bestFit="1" customWidth="1"/>
    <col min="7671" max="7685" width="5" style="1" customWidth="1"/>
    <col min="7686" max="7694" width="0" style="1" hidden="1" customWidth="1"/>
    <col min="7695" max="7697" width="8" style="1" customWidth="1"/>
    <col min="7698" max="7698" width="2.28515625" style="1" customWidth="1"/>
    <col min="7699" max="7700" width="8" style="1" customWidth="1"/>
    <col min="7701" max="7925" width="8.7109375" style="1"/>
    <col min="7926" max="7926" width="14.5703125" style="1" bestFit="1" customWidth="1"/>
    <col min="7927" max="7941" width="5" style="1" customWidth="1"/>
    <col min="7942" max="7950" width="0" style="1" hidden="1" customWidth="1"/>
    <col min="7951" max="7953" width="8" style="1" customWidth="1"/>
    <col min="7954" max="7954" width="2.28515625" style="1" customWidth="1"/>
    <col min="7955" max="7956" width="8" style="1" customWidth="1"/>
    <col min="7957" max="8181" width="8.7109375" style="1"/>
    <col min="8182" max="8182" width="14.5703125" style="1" bestFit="1" customWidth="1"/>
    <col min="8183" max="8197" width="5" style="1" customWidth="1"/>
    <col min="8198" max="8206" width="0" style="1" hidden="1" customWidth="1"/>
    <col min="8207" max="8209" width="8" style="1" customWidth="1"/>
    <col min="8210" max="8210" width="2.28515625" style="1" customWidth="1"/>
    <col min="8211" max="8212" width="8" style="1" customWidth="1"/>
    <col min="8213" max="8437" width="8.7109375" style="1"/>
    <col min="8438" max="8438" width="14.5703125" style="1" bestFit="1" customWidth="1"/>
    <col min="8439" max="8453" width="5" style="1" customWidth="1"/>
    <col min="8454" max="8462" width="0" style="1" hidden="1" customWidth="1"/>
    <col min="8463" max="8465" width="8" style="1" customWidth="1"/>
    <col min="8466" max="8466" width="2.28515625" style="1" customWidth="1"/>
    <col min="8467" max="8468" width="8" style="1" customWidth="1"/>
    <col min="8469" max="8693" width="8.7109375" style="1"/>
    <col min="8694" max="8694" width="14.5703125" style="1" bestFit="1" customWidth="1"/>
    <col min="8695" max="8709" width="5" style="1" customWidth="1"/>
    <col min="8710" max="8718" width="0" style="1" hidden="1" customWidth="1"/>
    <col min="8719" max="8721" width="8" style="1" customWidth="1"/>
    <col min="8722" max="8722" width="2.28515625" style="1" customWidth="1"/>
    <col min="8723" max="8724" width="8" style="1" customWidth="1"/>
    <col min="8725" max="8949" width="8.7109375" style="1"/>
    <col min="8950" max="8950" width="14.5703125" style="1" bestFit="1" customWidth="1"/>
    <col min="8951" max="8965" width="5" style="1" customWidth="1"/>
    <col min="8966" max="8974" width="0" style="1" hidden="1" customWidth="1"/>
    <col min="8975" max="8977" width="8" style="1" customWidth="1"/>
    <col min="8978" max="8978" width="2.28515625" style="1" customWidth="1"/>
    <col min="8979" max="8980" width="8" style="1" customWidth="1"/>
    <col min="8981" max="9205" width="8.7109375" style="1"/>
    <col min="9206" max="9206" width="14.5703125" style="1" bestFit="1" customWidth="1"/>
    <col min="9207" max="9221" width="5" style="1" customWidth="1"/>
    <col min="9222" max="9230" width="0" style="1" hidden="1" customWidth="1"/>
    <col min="9231" max="9233" width="8" style="1" customWidth="1"/>
    <col min="9234" max="9234" width="2.28515625" style="1" customWidth="1"/>
    <col min="9235" max="9236" width="8" style="1" customWidth="1"/>
    <col min="9237" max="9461" width="8.7109375" style="1"/>
    <col min="9462" max="9462" width="14.5703125" style="1" bestFit="1" customWidth="1"/>
    <col min="9463" max="9477" width="5" style="1" customWidth="1"/>
    <col min="9478" max="9486" width="0" style="1" hidden="1" customWidth="1"/>
    <col min="9487" max="9489" width="8" style="1" customWidth="1"/>
    <col min="9490" max="9490" width="2.28515625" style="1" customWidth="1"/>
    <col min="9491" max="9492" width="8" style="1" customWidth="1"/>
    <col min="9493" max="9717" width="8.7109375" style="1"/>
    <col min="9718" max="9718" width="14.5703125" style="1" bestFit="1" customWidth="1"/>
    <col min="9719" max="9733" width="5" style="1" customWidth="1"/>
    <col min="9734" max="9742" width="0" style="1" hidden="1" customWidth="1"/>
    <col min="9743" max="9745" width="8" style="1" customWidth="1"/>
    <col min="9746" max="9746" width="2.28515625" style="1" customWidth="1"/>
    <col min="9747" max="9748" width="8" style="1" customWidth="1"/>
    <col min="9749" max="9973" width="8.7109375" style="1"/>
    <col min="9974" max="9974" width="14.5703125" style="1" bestFit="1" customWidth="1"/>
    <col min="9975" max="9989" width="5" style="1" customWidth="1"/>
    <col min="9990" max="9998" width="0" style="1" hidden="1" customWidth="1"/>
    <col min="9999" max="10001" width="8" style="1" customWidth="1"/>
    <col min="10002" max="10002" width="2.28515625" style="1" customWidth="1"/>
    <col min="10003" max="10004" width="8" style="1" customWidth="1"/>
    <col min="10005" max="10229" width="8.7109375" style="1"/>
    <col min="10230" max="10230" width="14.5703125" style="1" bestFit="1" customWidth="1"/>
    <col min="10231" max="10245" width="5" style="1" customWidth="1"/>
    <col min="10246" max="10254" width="0" style="1" hidden="1" customWidth="1"/>
    <col min="10255" max="10257" width="8" style="1" customWidth="1"/>
    <col min="10258" max="10258" width="2.28515625" style="1" customWidth="1"/>
    <col min="10259" max="10260" width="8" style="1" customWidth="1"/>
    <col min="10261" max="10485" width="8.7109375" style="1"/>
    <col min="10486" max="10486" width="14.5703125" style="1" bestFit="1" customWidth="1"/>
    <col min="10487" max="10501" width="5" style="1" customWidth="1"/>
    <col min="10502" max="10510" width="0" style="1" hidden="1" customWidth="1"/>
    <col min="10511" max="10513" width="8" style="1" customWidth="1"/>
    <col min="10514" max="10514" width="2.28515625" style="1" customWidth="1"/>
    <col min="10515" max="10516" width="8" style="1" customWidth="1"/>
    <col min="10517" max="10741" width="8.7109375" style="1"/>
    <col min="10742" max="10742" width="14.5703125" style="1" bestFit="1" customWidth="1"/>
    <col min="10743" max="10757" width="5" style="1" customWidth="1"/>
    <col min="10758" max="10766" width="0" style="1" hidden="1" customWidth="1"/>
    <col min="10767" max="10769" width="8" style="1" customWidth="1"/>
    <col min="10770" max="10770" width="2.28515625" style="1" customWidth="1"/>
    <col min="10771" max="10772" width="8" style="1" customWidth="1"/>
    <col min="10773" max="10997" width="8.7109375" style="1"/>
    <col min="10998" max="10998" width="14.5703125" style="1" bestFit="1" customWidth="1"/>
    <col min="10999" max="11013" width="5" style="1" customWidth="1"/>
    <col min="11014" max="11022" width="0" style="1" hidden="1" customWidth="1"/>
    <col min="11023" max="11025" width="8" style="1" customWidth="1"/>
    <col min="11026" max="11026" width="2.28515625" style="1" customWidth="1"/>
    <col min="11027" max="11028" width="8" style="1" customWidth="1"/>
    <col min="11029" max="11253" width="8.7109375" style="1"/>
    <col min="11254" max="11254" width="14.5703125" style="1" bestFit="1" customWidth="1"/>
    <col min="11255" max="11269" width="5" style="1" customWidth="1"/>
    <col min="11270" max="11278" width="0" style="1" hidden="1" customWidth="1"/>
    <col min="11279" max="11281" width="8" style="1" customWidth="1"/>
    <col min="11282" max="11282" width="2.28515625" style="1" customWidth="1"/>
    <col min="11283" max="11284" width="8" style="1" customWidth="1"/>
    <col min="11285" max="11509" width="8.7109375" style="1"/>
    <col min="11510" max="11510" width="14.5703125" style="1" bestFit="1" customWidth="1"/>
    <col min="11511" max="11525" width="5" style="1" customWidth="1"/>
    <col min="11526" max="11534" width="0" style="1" hidden="1" customWidth="1"/>
    <col min="11535" max="11537" width="8" style="1" customWidth="1"/>
    <col min="11538" max="11538" width="2.28515625" style="1" customWidth="1"/>
    <col min="11539" max="11540" width="8" style="1" customWidth="1"/>
    <col min="11541" max="11765" width="8.7109375" style="1"/>
    <col min="11766" max="11766" width="14.5703125" style="1" bestFit="1" customWidth="1"/>
    <col min="11767" max="11781" width="5" style="1" customWidth="1"/>
    <col min="11782" max="11790" width="0" style="1" hidden="1" customWidth="1"/>
    <col min="11791" max="11793" width="8" style="1" customWidth="1"/>
    <col min="11794" max="11794" width="2.28515625" style="1" customWidth="1"/>
    <col min="11795" max="11796" width="8" style="1" customWidth="1"/>
    <col min="11797" max="12021" width="8.7109375" style="1"/>
    <col min="12022" max="12022" width="14.5703125" style="1" bestFit="1" customWidth="1"/>
    <col min="12023" max="12037" width="5" style="1" customWidth="1"/>
    <col min="12038" max="12046" width="0" style="1" hidden="1" customWidth="1"/>
    <col min="12047" max="12049" width="8" style="1" customWidth="1"/>
    <col min="12050" max="12050" width="2.28515625" style="1" customWidth="1"/>
    <col min="12051" max="12052" width="8" style="1" customWidth="1"/>
    <col min="12053" max="12277" width="8.7109375" style="1"/>
    <col min="12278" max="12278" width="14.5703125" style="1" bestFit="1" customWidth="1"/>
    <col min="12279" max="12293" width="5" style="1" customWidth="1"/>
    <col min="12294" max="12302" width="0" style="1" hidden="1" customWidth="1"/>
    <col min="12303" max="12305" width="8" style="1" customWidth="1"/>
    <col min="12306" max="12306" width="2.28515625" style="1" customWidth="1"/>
    <col min="12307" max="12308" width="8" style="1" customWidth="1"/>
    <col min="12309" max="12533" width="8.7109375" style="1"/>
    <col min="12534" max="12534" width="14.5703125" style="1" bestFit="1" customWidth="1"/>
    <col min="12535" max="12549" width="5" style="1" customWidth="1"/>
    <col min="12550" max="12558" width="0" style="1" hidden="1" customWidth="1"/>
    <col min="12559" max="12561" width="8" style="1" customWidth="1"/>
    <col min="12562" max="12562" width="2.28515625" style="1" customWidth="1"/>
    <col min="12563" max="12564" width="8" style="1" customWidth="1"/>
    <col min="12565" max="12789" width="8.7109375" style="1"/>
    <col min="12790" max="12790" width="14.5703125" style="1" bestFit="1" customWidth="1"/>
    <col min="12791" max="12805" width="5" style="1" customWidth="1"/>
    <col min="12806" max="12814" width="0" style="1" hidden="1" customWidth="1"/>
    <col min="12815" max="12817" width="8" style="1" customWidth="1"/>
    <col min="12818" max="12818" width="2.28515625" style="1" customWidth="1"/>
    <col min="12819" max="12820" width="8" style="1" customWidth="1"/>
    <col min="12821" max="13045" width="8.7109375" style="1"/>
    <col min="13046" max="13046" width="14.5703125" style="1" bestFit="1" customWidth="1"/>
    <col min="13047" max="13061" width="5" style="1" customWidth="1"/>
    <col min="13062" max="13070" width="0" style="1" hidden="1" customWidth="1"/>
    <col min="13071" max="13073" width="8" style="1" customWidth="1"/>
    <col min="13074" max="13074" width="2.28515625" style="1" customWidth="1"/>
    <col min="13075" max="13076" width="8" style="1" customWidth="1"/>
    <col min="13077" max="13301" width="8.7109375" style="1"/>
    <col min="13302" max="13302" width="14.5703125" style="1" bestFit="1" customWidth="1"/>
    <col min="13303" max="13317" width="5" style="1" customWidth="1"/>
    <col min="13318" max="13326" width="0" style="1" hidden="1" customWidth="1"/>
    <col min="13327" max="13329" width="8" style="1" customWidth="1"/>
    <col min="13330" max="13330" width="2.28515625" style="1" customWidth="1"/>
    <col min="13331" max="13332" width="8" style="1" customWidth="1"/>
    <col min="13333" max="13557" width="8.7109375" style="1"/>
    <col min="13558" max="13558" width="14.5703125" style="1" bestFit="1" customWidth="1"/>
    <col min="13559" max="13573" width="5" style="1" customWidth="1"/>
    <col min="13574" max="13582" width="0" style="1" hidden="1" customWidth="1"/>
    <col min="13583" max="13585" width="8" style="1" customWidth="1"/>
    <col min="13586" max="13586" width="2.28515625" style="1" customWidth="1"/>
    <col min="13587" max="13588" width="8" style="1" customWidth="1"/>
    <col min="13589" max="13813" width="8.7109375" style="1"/>
    <col min="13814" max="13814" width="14.5703125" style="1" bestFit="1" customWidth="1"/>
    <col min="13815" max="13829" width="5" style="1" customWidth="1"/>
    <col min="13830" max="13838" width="0" style="1" hidden="1" customWidth="1"/>
    <col min="13839" max="13841" width="8" style="1" customWidth="1"/>
    <col min="13842" max="13842" width="2.28515625" style="1" customWidth="1"/>
    <col min="13843" max="13844" width="8" style="1" customWidth="1"/>
    <col min="13845" max="14069" width="8.7109375" style="1"/>
    <col min="14070" max="14070" width="14.5703125" style="1" bestFit="1" customWidth="1"/>
    <col min="14071" max="14085" width="5" style="1" customWidth="1"/>
    <col min="14086" max="14094" width="0" style="1" hidden="1" customWidth="1"/>
    <col min="14095" max="14097" width="8" style="1" customWidth="1"/>
    <col min="14098" max="14098" width="2.28515625" style="1" customWidth="1"/>
    <col min="14099" max="14100" width="8" style="1" customWidth="1"/>
    <col min="14101" max="14325" width="8.7109375" style="1"/>
    <col min="14326" max="14326" width="14.5703125" style="1" bestFit="1" customWidth="1"/>
    <col min="14327" max="14341" width="5" style="1" customWidth="1"/>
    <col min="14342" max="14350" width="0" style="1" hidden="1" customWidth="1"/>
    <col min="14351" max="14353" width="8" style="1" customWidth="1"/>
    <col min="14354" max="14354" width="2.28515625" style="1" customWidth="1"/>
    <col min="14355" max="14356" width="8" style="1" customWidth="1"/>
    <col min="14357" max="14581" width="8.7109375" style="1"/>
    <col min="14582" max="14582" width="14.5703125" style="1" bestFit="1" customWidth="1"/>
    <col min="14583" max="14597" width="5" style="1" customWidth="1"/>
    <col min="14598" max="14606" width="0" style="1" hidden="1" customWidth="1"/>
    <col min="14607" max="14609" width="8" style="1" customWidth="1"/>
    <col min="14610" max="14610" width="2.28515625" style="1" customWidth="1"/>
    <col min="14611" max="14612" width="8" style="1" customWidth="1"/>
    <col min="14613" max="14837" width="8.7109375" style="1"/>
    <col min="14838" max="14838" width="14.5703125" style="1" bestFit="1" customWidth="1"/>
    <col min="14839" max="14853" width="5" style="1" customWidth="1"/>
    <col min="14854" max="14862" width="0" style="1" hidden="1" customWidth="1"/>
    <col min="14863" max="14865" width="8" style="1" customWidth="1"/>
    <col min="14866" max="14866" width="2.28515625" style="1" customWidth="1"/>
    <col min="14867" max="14868" width="8" style="1" customWidth="1"/>
    <col min="14869" max="15093" width="8.7109375" style="1"/>
    <col min="15094" max="15094" width="14.5703125" style="1" bestFit="1" customWidth="1"/>
    <col min="15095" max="15109" width="5" style="1" customWidth="1"/>
    <col min="15110" max="15118" width="0" style="1" hidden="1" customWidth="1"/>
    <col min="15119" max="15121" width="8" style="1" customWidth="1"/>
    <col min="15122" max="15122" width="2.28515625" style="1" customWidth="1"/>
    <col min="15123" max="15124" width="8" style="1" customWidth="1"/>
    <col min="15125" max="15349" width="8.7109375" style="1"/>
    <col min="15350" max="15350" width="14.5703125" style="1" bestFit="1" customWidth="1"/>
    <col min="15351" max="15365" width="5" style="1" customWidth="1"/>
    <col min="15366" max="15374" width="0" style="1" hidden="1" customWidth="1"/>
    <col min="15375" max="15377" width="8" style="1" customWidth="1"/>
    <col min="15378" max="15378" width="2.28515625" style="1" customWidth="1"/>
    <col min="15379" max="15380" width="8" style="1" customWidth="1"/>
    <col min="15381" max="15605" width="8.7109375" style="1"/>
    <col min="15606" max="15606" width="14.5703125" style="1" bestFit="1" customWidth="1"/>
    <col min="15607" max="15621" width="5" style="1" customWidth="1"/>
    <col min="15622" max="15630" width="0" style="1" hidden="1" customWidth="1"/>
    <col min="15631" max="15633" width="8" style="1" customWidth="1"/>
    <col min="15634" max="15634" width="2.28515625" style="1" customWidth="1"/>
    <col min="15635" max="15636" width="8" style="1" customWidth="1"/>
    <col min="15637" max="15861" width="8.7109375" style="1"/>
    <col min="15862" max="15862" width="14.5703125" style="1" bestFit="1" customWidth="1"/>
    <col min="15863" max="15877" width="5" style="1" customWidth="1"/>
    <col min="15878" max="15886" width="0" style="1" hidden="1" customWidth="1"/>
    <col min="15887" max="15889" width="8" style="1" customWidth="1"/>
    <col min="15890" max="15890" width="2.28515625" style="1" customWidth="1"/>
    <col min="15891" max="15892" width="8" style="1" customWidth="1"/>
    <col min="15893" max="16117" width="8.7109375" style="1"/>
    <col min="16118" max="16118" width="14.5703125" style="1" bestFit="1" customWidth="1"/>
    <col min="16119" max="16133" width="5" style="1" customWidth="1"/>
    <col min="16134" max="16142" width="0" style="1" hidden="1" customWidth="1"/>
    <col min="16143" max="16145" width="8" style="1" customWidth="1"/>
    <col min="16146" max="16146" width="2.28515625" style="1" customWidth="1"/>
    <col min="16147" max="16148" width="8" style="1" customWidth="1"/>
    <col min="16149" max="16384" width="8.7109375" style="1"/>
  </cols>
  <sheetData>
    <row r="1" spans="1:20" x14ac:dyDescent="0.25">
      <c r="A1" s="138" t="s">
        <v>23</v>
      </c>
      <c r="B1" s="139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36" t="s">
        <v>7</v>
      </c>
      <c r="P1" s="131" t="s">
        <v>6</v>
      </c>
      <c r="Q1" s="131" t="s">
        <v>5</v>
      </c>
      <c r="R1" s="131"/>
      <c r="S1" s="131"/>
      <c r="T1" s="132"/>
    </row>
    <row r="2" spans="1:20" ht="15.75" thickBot="1" x14ac:dyDescent="0.3">
      <c r="A2" s="140"/>
      <c r="B2" s="141"/>
      <c r="C2" s="135" t="str">
        <f>B3</f>
        <v>BESKYĎÁČEK A</v>
      </c>
      <c r="D2" s="133"/>
      <c r="E2" s="134"/>
      <c r="F2" s="135" t="str">
        <f>B4</f>
        <v>BESKYĎÁČEK B</v>
      </c>
      <c r="G2" s="133"/>
      <c r="H2" s="134"/>
      <c r="I2" s="135" t="str">
        <f>B5</f>
        <v>JANOVICE A</v>
      </c>
      <c r="J2" s="133"/>
      <c r="K2" s="134"/>
      <c r="L2" s="135" t="str">
        <f>B6</f>
        <v>TGM A</v>
      </c>
      <c r="M2" s="133"/>
      <c r="N2" s="134"/>
      <c r="O2" s="137"/>
      <c r="P2" s="133"/>
      <c r="Q2" s="133"/>
      <c r="R2" s="133"/>
      <c r="S2" s="133"/>
      <c r="T2" s="134"/>
    </row>
    <row r="3" spans="1:20" ht="21" x14ac:dyDescent="0.25">
      <c r="A3" s="41" t="s">
        <v>4</v>
      </c>
      <c r="B3" s="43" t="s">
        <v>24</v>
      </c>
      <c r="C3" s="39"/>
      <c r="D3" s="38"/>
      <c r="E3" s="37"/>
      <c r="F3" s="36">
        <v>8</v>
      </c>
      <c r="G3" s="35" t="s">
        <v>0</v>
      </c>
      <c r="H3" s="30">
        <v>13</v>
      </c>
      <c r="I3" s="36">
        <v>3</v>
      </c>
      <c r="J3" s="35" t="s">
        <v>0</v>
      </c>
      <c r="K3" s="30">
        <v>19</v>
      </c>
      <c r="L3" s="36">
        <v>11</v>
      </c>
      <c r="M3" s="35" t="s">
        <v>0</v>
      </c>
      <c r="N3" s="30">
        <v>12</v>
      </c>
      <c r="O3" s="34">
        <f>SUM(IF(C3&gt;E3,1,0),IF(F3&gt;H3,1,0),IF(I3&gt;K3,1,0),IF(L3&gt;N3,1,0))</f>
        <v>0</v>
      </c>
      <c r="P3" s="33">
        <v>4</v>
      </c>
      <c r="Q3" s="32">
        <f>C3+F3+I3+L3</f>
        <v>22</v>
      </c>
      <c r="R3" s="32" t="s">
        <v>0</v>
      </c>
      <c r="S3" s="31">
        <f>E3+H3+K3+N3</f>
        <v>44</v>
      </c>
      <c r="T3" s="30">
        <f>Q3/S3</f>
        <v>0.5</v>
      </c>
    </row>
    <row r="4" spans="1:20" ht="21" x14ac:dyDescent="0.25">
      <c r="A4" s="29" t="s">
        <v>3</v>
      </c>
      <c r="B4" s="44" t="s">
        <v>25</v>
      </c>
      <c r="C4" s="27">
        <f>H3</f>
        <v>13</v>
      </c>
      <c r="D4" s="26" t="s">
        <v>0</v>
      </c>
      <c r="E4" s="25">
        <f>F3</f>
        <v>8</v>
      </c>
      <c r="F4" s="24"/>
      <c r="G4" s="23"/>
      <c r="H4" s="22"/>
      <c r="I4" s="21">
        <v>7</v>
      </c>
      <c r="J4" s="20" t="s">
        <v>0</v>
      </c>
      <c r="K4" s="15">
        <v>10</v>
      </c>
      <c r="L4" s="21">
        <v>7</v>
      </c>
      <c r="M4" s="20" t="s">
        <v>0</v>
      </c>
      <c r="N4" s="15">
        <v>11</v>
      </c>
      <c r="O4" s="19">
        <f>SUM(IF(C4&gt;E4,1,0),IF(F4&gt;H4,1,0),IF(I4&gt;K4,1,0),IF(L4&gt;N4,1,0))</f>
        <v>1</v>
      </c>
      <c r="P4" s="18">
        <v>3</v>
      </c>
      <c r="Q4" s="17">
        <f>C4+F4+I4+L4</f>
        <v>27</v>
      </c>
      <c r="R4" s="17" t="s">
        <v>0</v>
      </c>
      <c r="S4" s="16">
        <f>E4+H4+K4+N4</f>
        <v>29</v>
      </c>
      <c r="T4" s="15">
        <f>Q4/S4</f>
        <v>0.93103448275862066</v>
      </c>
    </row>
    <row r="5" spans="1:20" ht="21" x14ac:dyDescent="0.25">
      <c r="A5" s="29" t="s">
        <v>2</v>
      </c>
      <c r="B5" s="44" t="s">
        <v>26</v>
      </c>
      <c r="C5" s="27">
        <f>K3</f>
        <v>19</v>
      </c>
      <c r="D5" s="26" t="s">
        <v>0</v>
      </c>
      <c r="E5" s="25">
        <f>I3</f>
        <v>3</v>
      </c>
      <c r="F5" s="27">
        <f>K4</f>
        <v>10</v>
      </c>
      <c r="G5" s="26" t="s">
        <v>0</v>
      </c>
      <c r="H5" s="25">
        <f>I4</f>
        <v>7</v>
      </c>
      <c r="I5" s="24"/>
      <c r="J5" s="23"/>
      <c r="K5" s="22"/>
      <c r="L5" s="21">
        <v>19</v>
      </c>
      <c r="M5" s="20" t="s">
        <v>0</v>
      </c>
      <c r="N5" s="15">
        <v>2</v>
      </c>
      <c r="O5" s="19">
        <f>SUM(IF(C5&gt;E5,1,0),IF(F5&gt;H5,1,0),IF(I5&gt;K5,1,0),IF(L5&gt;N5,1,0))</f>
        <v>3</v>
      </c>
      <c r="P5" s="18">
        <v>1</v>
      </c>
      <c r="Q5" s="17">
        <f>C5+F5+I5+L5</f>
        <v>48</v>
      </c>
      <c r="R5" s="17" t="s">
        <v>0</v>
      </c>
      <c r="S5" s="16">
        <f>E5+H5+K5+N5</f>
        <v>12</v>
      </c>
      <c r="T5" s="15">
        <f>Q5/S5</f>
        <v>4</v>
      </c>
    </row>
    <row r="6" spans="1:20" ht="21.75" thickBot="1" x14ac:dyDescent="0.3">
      <c r="A6" s="14" t="s">
        <v>1</v>
      </c>
      <c r="B6" s="44" t="s">
        <v>27</v>
      </c>
      <c r="C6" s="12">
        <f>N3</f>
        <v>12</v>
      </c>
      <c r="D6" s="11" t="s">
        <v>0</v>
      </c>
      <c r="E6" s="10">
        <f>L3</f>
        <v>11</v>
      </c>
      <c r="F6" s="12">
        <f>N4</f>
        <v>11</v>
      </c>
      <c r="G6" s="11" t="s">
        <v>0</v>
      </c>
      <c r="H6" s="10">
        <f>L4</f>
        <v>7</v>
      </c>
      <c r="I6" s="12">
        <f>N5</f>
        <v>2</v>
      </c>
      <c r="J6" s="11" t="s">
        <v>0</v>
      </c>
      <c r="K6" s="10">
        <f>L5</f>
        <v>19</v>
      </c>
      <c r="L6" s="9"/>
      <c r="M6" s="8"/>
      <c r="N6" s="7"/>
      <c r="O6" s="6">
        <f>SUM(IF(C6&gt;E6,1,0),IF(F6&gt;H6,1,0),IF(I6&gt;K6,1,0),IF(L6&gt;N6,1,0))</f>
        <v>2</v>
      </c>
      <c r="P6" s="5">
        <v>2</v>
      </c>
      <c r="Q6" s="4">
        <f>C6+F6+I6+L6</f>
        <v>25</v>
      </c>
      <c r="R6" s="4" t="s">
        <v>0</v>
      </c>
      <c r="S6" s="3">
        <f>E6+H6+K6+N6</f>
        <v>37</v>
      </c>
      <c r="T6" s="2">
        <f>Q6/S6</f>
        <v>0.67567567567567566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R16" sqref="R16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8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STŘÍTĚŽ A</v>
      </c>
      <c r="D2" s="133"/>
      <c r="E2" s="134"/>
      <c r="F2" s="135" t="str">
        <f>B4</f>
        <v>RAŠKOVICE A</v>
      </c>
      <c r="G2" s="133"/>
      <c r="H2" s="134"/>
      <c r="I2" s="135" t="str">
        <f>B5</f>
        <v>4.ZŠ A</v>
      </c>
      <c r="J2" s="133"/>
      <c r="K2" s="134"/>
      <c r="L2" s="135" t="str">
        <f>B6</f>
        <v>5.ZŠ A</v>
      </c>
      <c r="M2" s="133"/>
      <c r="N2" s="134"/>
      <c r="O2" s="135" t="str">
        <f>B7</f>
        <v>OSTRAVICE A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40" t="s">
        <v>29</v>
      </c>
      <c r="C3" s="46"/>
      <c r="D3" s="47"/>
      <c r="E3" s="48"/>
      <c r="F3" s="36">
        <v>2</v>
      </c>
      <c r="G3" s="35" t="s">
        <v>0</v>
      </c>
      <c r="H3" s="30">
        <v>12</v>
      </c>
      <c r="I3" s="36">
        <v>0</v>
      </c>
      <c r="J3" s="35" t="s">
        <v>0</v>
      </c>
      <c r="K3" s="30">
        <v>7</v>
      </c>
      <c r="L3" s="36">
        <v>12</v>
      </c>
      <c r="M3" s="35" t="s">
        <v>0</v>
      </c>
      <c r="N3" s="30">
        <v>2</v>
      </c>
      <c r="O3" s="36">
        <v>16</v>
      </c>
      <c r="P3" s="35" t="s">
        <v>0</v>
      </c>
      <c r="Q3" s="30">
        <v>4</v>
      </c>
      <c r="R3" s="34">
        <f>SUM(IF(C3&gt;E3,1,0),IF(F3&gt;H3,1,0),IF(I3&gt;K3,1,0),IF(L3&gt;N3,1,0),IF(O3&gt;Q3,1,0))</f>
        <v>2</v>
      </c>
      <c r="S3" s="55">
        <v>3</v>
      </c>
      <c r="T3" s="32">
        <f>C3+F3+I3+L3+O3</f>
        <v>30</v>
      </c>
      <c r="U3" s="32" t="s">
        <v>0</v>
      </c>
      <c r="V3" s="32">
        <f>H3+K3+N3+Q3+E3</f>
        <v>25</v>
      </c>
      <c r="W3" s="30">
        <f>T3/V3</f>
        <v>1.2</v>
      </c>
    </row>
    <row r="4" spans="1:23" ht="21" x14ac:dyDescent="0.25">
      <c r="A4" s="29" t="s">
        <v>3</v>
      </c>
      <c r="B4" s="28" t="s">
        <v>9</v>
      </c>
      <c r="C4" s="27">
        <f>H3</f>
        <v>12</v>
      </c>
      <c r="D4" s="26" t="s">
        <v>0</v>
      </c>
      <c r="E4" s="25">
        <f>F3</f>
        <v>2</v>
      </c>
      <c r="F4" s="49"/>
      <c r="G4" s="50"/>
      <c r="H4" s="51"/>
      <c r="I4" s="21">
        <v>3</v>
      </c>
      <c r="J4" s="20" t="s">
        <v>0</v>
      </c>
      <c r="K4" s="15">
        <v>1</v>
      </c>
      <c r="L4" s="21">
        <v>7</v>
      </c>
      <c r="M4" s="20" t="s">
        <v>0</v>
      </c>
      <c r="N4" s="15">
        <v>1</v>
      </c>
      <c r="O4" s="21">
        <v>14</v>
      </c>
      <c r="P4" s="20" t="s">
        <v>0</v>
      </c>
      <c r="Q4" s="15">
        <v>4</v>
      </c>
      <c r="R4" s="19">
        <f t="shared" ref="R4:R7" si="0">SUM(IF(C4&gt;E4,1,0),IF(F4&gt;H4,1,0),IF(I4&gt;K4,1,0),IF(L4&gt;N4,1,0),IF(O4&gt;Q4,1,0))</f>
        <v>4</v>
      </c>
      <c r="S4" s="56">
        <v>1</v>
      </c>
      <c r="T4" s="17">
        <f t="shared" ref="T4:T7" si="1">C4+F4+I4+L4+O4</f>
        <v>36</v>
      </c>
      <c r="U4" s="17" t="s">
        <v>0</v>
      </c>
      <c r="V4" s="17">
        <f t="shared" ref="V4:V7" si="2">H4+K4+N4+Q4+E4</f>
        <v>8</v>
      </c>
      <c r="W4" s="15">
        <f t="shared" ref="W4:W7" si="3">T4/V4</f>
        <v>4.5</v>
      </c>
    </row>
    <row r="5" spans="1:23" ht="21" x14ac:dyDescent="0.25">
      <c r="A5" s="29" t="s">
        <v>2</v>
      </c>
      <c r="B5" s="28" t="s">
        <v>30</v>
      </c>
      <c r="C5" s="27">
        <f>K3</f>
        <v>7</v>
      </c>
      <c r="D5" s="26" t="s">
        <v>0</v>
      </c>
      <c r="E5" s="25">
        <f>I3</f>
        <v>0</v>
      </c>
      <c r="F5" s="27">
        <f>K4</f>
        <v>1</v>
      </c>
      <c r="G5" s="26" t="s">
        <v>0</v>
      </c>
      <c r="H5" s="25">
        <f>I4</f>
        <v>3</v>
      </c>
      <c r="I5" s="49"/>
      <c r="J5" s="50"/>
      <c r="K5" s="51"/>
      <c r="L5" s="21">
        <v>7</v>
      </c>
      <c r="M5" s="20" t="s">
        <v>0</v>
      </c>
      <c r="N5" s="15">
        <v>5</v>
      </c>
      <c r="O5" s="21">
        <v>13</v>
      </c>
      <c r="P5" s="35" t="s">
        <v>0</v>
      </c>
      <c r="Q5" s="15">
        <v>0</v>
      </c>
      <c r="R5" s="19">
        <f t="shared" si="0"/>
        <v>3</v>
      </c>
      <c r="S5" s="56">
        <v>2</v>
      </c>
      <c r="T5" s="17">
        <f t="shared" si="1"/>
        <v>28</v>
      </c>
      <c r="U5" s="17" t="s">
        <v>0</v>
      </c>
      <c r="V5" s="17">
        <f t="shared" si="2"/>
        <v>8</v>
      </c>
      <c r="W5" s="15">
        <f t="shared" si="3"/>
        <v>3.5</v>
      </c>
    </row>
    <row r="6" spans="1:23" ht="21" x14ac:dyDescent="0.25">
      <c r="A6" s="29" t="s">
        <v>1</v>
      </c>
      <c r="B6" s="28" t="s">
        <v>31</v>
      </c>
      <c r="C6" s="27">
        <f>N3</f>
        <v>2</v>
      </c>
      <c r="D6" s="26" t="s">
        <v>0</v>
      </c>
      <c r="E6" s="25">
        <f>L3</f>
        <v>12</v>
      </c>
      <c r="F6" s="27">
        <f>N4</f>
        <v>1</v>
      </c>
      <c r="G6" s="26" t="s">
        <v>0</v>
      </c>
      <c r="H6" s="25">
        <f>L4</f>
        <v>7</v>
      </c>
      <c r="I6" s="27">
        <f>N5</f>
        <v>5</v>
      </c>
      <c r="J6" s="26" t="s">
        <v>0</v>
      </c>
      <c r="K6" s="25">
        <f>L5</f>
        <v>7</v>
      </c>
      <c r="L6" s="49"/>
      <c r="M6" s="50"/>
      <c r="N6" s="51"/>
      <c r="O6" s="21">
        <v>9</v>
      </c>
      <c r="P6" s="20" t="s">
        <v>0</v>
      </c>
      <c r="Q6" s="15">
        <v>3</v>
      </c>
      <c r="R6" s="19">
        <f t="shared" si="0"/>
        <v>1</v>
      </c>
      <c r="S6" s="56">
        <v>4</v>
      </c>
      <c r="T6" s="17">
        <f t="shared" si="1"/>
        <v>17</v>
      </c>
      <c r="U6" s="17" t="s">
        <v>0</v>
      </c>
      <c r="V6" s="17">
        <f t="shared" si="2"/>
        <v>29</v>
      </c>
      <c r="W6" s="15">
        <f t="shared" si="3"/>
        <v>0.58620689655172409</v>
      </c>
    </row>
    <row r="7" spans="1:23" ht="21.75" thickBot="1" x14ac:dyDescent="0.3">
      <c r="A7" s="14" t="s">
        <v>28</v>
      </c>
      <c r="B7" s="13" t="s">
        <v>22</v>
      </c>
      <c r="C7" s="12">
        <f>Q3</f>
        <v>4</v>
      </c>
      <c r="D7" s="11" t="s">
        <v>0</v>
      </c>
      <c r="E7" s="10">
        <f>O3</f>
        <v>16</v>
      </c>
      <c r="F7" s="12">
        <f>Q4</f>
        <v>4</v>
      </c>
      <c r="G7" s="11" t="s">
        <v>0</v>
      </c>
      <c r="H7" s="10">
        <f>O4</f>
        <v>14</v>
      </c>
      <c r="I7" s="12">
        <f>Q5</f>
        <v>0</v>
      </c>
      <c r="J7" s="11" t="s">
        <v>0</v>
      </c>
      <c r="K7" s="10">
        <f>O5</f>
        <v>13</v>
      </c>
      <c r="L7" s="12">
        <f>Q6</f>
        <v>3</v>
      </c>
      <c r="M7" s="11" t="s">
        <v>0</v>
      </c>
      <c r="N7" s="10">
        <f>O6</f>
        <v>9</v>
      </c>
      <c r="O7" s="46"/>
      <c r="P7" s="47"/>
      <c r="Q7" s="48"/>
      <c r="R7" s="6">
        <f t="shared" si="0"/>
        <v>0</v>
      </c>
      <c r="S7" s="57">
        <v>5</v>
      </c>
      <c r="T7" s="4">
        <f t="shared" si="1"/>
        <v>11</v>
      </c>
      <c r="U7" s="4" t="s">
        <v>0</v>
      </c>
      <c r="V7" s="4">
        <f t="shared" si="2"/>
        <v>52</v>
      </c>
      <c r="W7" s="2">
        <f t="shared" si="3"/>
        <v>0.21153846153846154</v>
      </c>
    </row>
    <row r="8" spans="1:23" x14ac:dyDescent="0.25">
      <c r="B8" s="45"/>
    </row>
  </sheetData>
  <mergeCells count="14"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"/>
  <sheetViews>
    <sheetView workbookViewId="0">
      <selection activeCell="O7" sqref="O7:Q7"/>
    </sheetView>
  </sheetViews>
  <sheetFormatPr defaultRowHeight="15" x14ac:dyDescent="0.25"/>
  <cols>
    <col min="2" max="2" width="14.5703125" bestFit="1" customWidth="1"/>
    <col min="3" max="17" width="5" customWidth="1"/>
    <col min="18" max="20" width="8" customWidth="1"/>
    <col min="21" max="21" width="2.28515625" customWidth="1"/>
    <col min="22" max="22" width="8" customWidth="1"/>
    <col min="23" max="23" width="12.42578125" customWidth="1"/>
    <col min="249" max="249" width="14.5703125" bestFit="1" customWidth="1"/>
    <col min="250" max="264" width="5" customWidth="1"/>
    <col min="265" max="273" width="0" hidden="1" customWidth="1"/>
    <col min="274" max="276" width="8" customWidth="1"/>
    <col min="277" max="277" width="2.28515625" customWidth="1"/>
    <col min="278" max="279" width="8" customWidth="1"/>
    <col min="505" max="505" width="14.5703125" bestFit="1" customWidth="1"/>
    <col min="506" max="520" width="5" customWidth="1"/>
    <col min="521" max="529" width="0" hidden="1" customWidth="1"/>
    <col min="530" max="532" width="8" customWidth="1"/>
    <col min="533" max="533" width="2.28515625" customWidth="1"/>
    <col min="534" max="535" width="8" customWidth="1"/>
    <col min="761" max="761" width="14.5703125" bestFit="1" customWidth="1"/>
    <col min="762" max="776" width="5" customWidth="1"/>
    <col min="777" max="785" width="0" hidden="1" customWidth="1"/>
    <col min="786" max="788" width="8" customWidth="1"/>
    <col min="789" max="789" width="2.28515625" customWidth="1"/>
    <col min="790" max="791" width="8" customWidth="1"/>
    <col min="1017" max="1017" width="14.5703125" bestFit="1" customWidth="1"/>
    <col min="1018" max="1032" width="5" customWidth="1"/>
    <col min="1033" max="1041" width="0" hidden="1" customWidth="1"/>
    <col min="1042" max="1044" width="8" customWidth="1"/>
    <col min="1045" max="1045" width="2.28515625" customWidth="1"/>
    <col min="1046" max="1047" width="8" customWidth="1"/>
    <col min="1273" max="1273" width="14.5703125" bestFit="1" customWidth="1"/>
    <col min="1274" max="1288" width="5" customWidth="1"/>
    <col min="1289" max="1297" width="0" hidden="1" customWidth="1"/>
    <col min="1298" max="1300" width="8" customWidth="1"/>
    <col min="1301" max="1301" width="2.28515625" customWidth="1"/>
    <col min="1302" max="1303" width="8" customWidth="1"/>
    <col min="1529" max="1529" width="14.5703125" bestFit="1" customWidth="1"/>
    <col min="1530" max="1544" width="5" customWidth="1"/>
    <col min="1545" max="1553" width="0" hidden="1" customWidth="1"/>
    <col min="1554" max="1556" width="8" customWidth="1"/>
    <col min="1557" max="1557" width="2.28515625" customWidth="1"/>
    <col min="1558" max="1559" width="8" customWidth="1"/>
    <col min="1785" max="1785" width="14.5703125" bestFit="1" customWidth="1"/>
    <col min="1786" max="1800" width="5" customWidth="1"/>
    <col min="1801" max="1809" width="0" hidden="1" customWidth="1"/>
    <col min="1810" max="1812" width="8" customWidth="1"/>
    <col min="1813" max="1813" width="2.28515625" customWidth="1"/>
    <col min="1814" max="1815" width="8" customWidth="1"/>
    <col min="2041" max="2041" width="14.5703125" bestFit="1" customWidth="1"/>
    <col min="2042" max="2056" width="5" customWidth="1"/>
    <col min="2057" max="2065" width="0" hidden="1" customWidth="1"/>
    <col min="2066" max="2068" width="8" customWidth="1"/>
    <col min="2069" max="2069" width="2.28515625" customWidth="1"/>
    <col min="2070" max="2071" width="8" customWidth="1"/>
    <col min="2297" max="2297" width="14.5703125" bestFit="1" customWidth="1"/>
    <col min="2298" max="2312" width="5" customWidth="1"/>
    <col min="2313" max="2321" width="0" hidden="1" customWidth="1"/>
    <col min="2322" max="2324" width="8" customWidth="1"/>
    <col min="2325" max="2325" width="2.28515625" customWidth="1"/>
    <col min="2326" max="2327" width="8" customWidth="1"/>
    <col min="2553" max="2553" width="14.5703125" bestFit="1" customWidth="1"/>
    <col min="2554" max="2568" width="5" customWidth="1"/>
    <col min="2569" max="2577" width="0" hidden="1" customWidth="1"/>
    <col min="2578" max="2580" width="8" customWidth="1"/>
    <col min="2581" max="2581" width="2.28515625" customWidth="1"/>
    <col min="2582" max="2583" width="8" customWidth="1"/>
    <col min="2809" max="2809" width="14.5703125" bestFit="1" customWidth="1"/>
    <col min="2810" max="2824" width="5" customWidth="1"/>
    <col min="2825" max="2833" width="0" hidden="1" customWidth="1"/>
    <col min="2834" max="2836" width="8" customWidth="1"/>
    <col min="2837" max="2837" width="2.28515625" customWidth="1"/>
    <col min="2838" max="2839" width="8" customWidth="1"/>
    <col min="3065" max="3065" width="14.5703125" bestFit="1" customWidth="1"/>
    <col min="3066" max="3080" width="5" customWidth="1"/>
    <col min="3081" max="3089" width="0" hidden="1" customWidth="1"/>
    <col min="3090" max="3092" width="8" customWidth="1"/>
    <col min="3093" max="3093" width="2.28515625" customWidth="1"/>
    <col min="3094" max="3095" width="8" customWidth="1"/>
    <col min="3321" max="3321" width="14.5703125" bestFit="1" customWidth="1"/>
    <col min="3322" max="3336" width="5" customWidth="1"/>
    <col min="3337" max="3345" width="0" hidden="1" customWidth="1"/>
    <col min="3346" max="3348" width="8" customWidth="1"/>
    <col min="3349" max="3349" width="2.28515625" customWidth="1"/>
    <col min="3350" max="3351" width="8" customWidth="1"/>
    <col min="3577" max="3577" width="14.5703125" bestFit="1" customWidth="1"/>
    <col min="3578" max="3592" width="5" customWidth="1"/>
    <col min="3593" max="3601" width="0" hidden="1" customWidth="1"/>
    <col min="3602" max="3604" width="8" customWidth="1"/>
    <col min="3605" max="3605" width="2.28515625" customWidth="1"/>
    <col min="3606" max="3607" width="8" customWidth="1"/>
    <col min="3833" max="3833" width="14.5703125" bestFit="1" customWidth="1"/>
    <col min="3834" max="3848" width="5" customWidth="1"/>
    <col min="3849" max="3857" width="0" hidden="1" customWidth="1"/>
    <col min="3858" max="3860" width="8" customWidth="1"/>
    <col min="3861" max="3861" width="2.28515625" customWidth="1"/>
    <col min="3862" max="3863" width="8" customWidth="1"/>
    <col min="4089" max="4089" width="14.5703125" bestFit="1" customWidth="1"/>
    <col min="4090" max="4104" width="5" customWidth="1"/>
    <col min="4105" max="4113" width="0" hidden="1" customWidth="1"/>
    <col min="4114" max="4116" width="8" customWidth="1"/>
    <col min="4117" max="4117" width="2.28515625" customWidth="1"/>
    <col min="4118" max="4119" width="8" customWidth="1"/>
    <col min="4345" max="4345" width="14.5703125" bestFit="1" customWidth="1"/>
    <col min="4346" max="4360" width="5" customWidth="1"/>
    <col min="4361" max="4369" width="0" hidden="1" customWidth="1"/>
    <col min="4370" max="4372" width="8" customWidth="1"/>
    <col min="4373" max="4373" width="2.28515625" customWidth="1"/>
    <col min="4374" max="4375" width="8" customWidth="1"/>
    <col min="4601" max="4601" width="14.5703125" bestFit="1" customWidth="1"/>
    <col min="4602" max="4616" width="5" customWidth="1"/>
    <col min="4617" max="4625" width="0" hidden="1" customWidth="1"/>
    <col min="4626" max="4628" width="8" customWidth="1"/>
    <col min="4629" max="4629" width="2.28515625" customWidth="1"/>
    <col min="4630" max="4631" width="8" customWidth="1"/>
    <col min="4857" max="4857" width="14.5703125" bestFit="1" customWidth="1"/>
    <col min="4858" max="4872" width="5" customWidth="1"/>
    <col min="4873" max="4881" width="0" hidden="1" customWidth="1"/>
    <col min="4882" max="4884" width="8" customWidth="1"/>
    <col min="4885" max="4885" width="2.28515625" customWidth="1"/>
    <col min="4886" max="4887" width="8" customWidth="1"/>
    <col min="5113" max="5113" width="14.5703125" bestFit="1" customWidth="1"/>
    <col min="5114" max="5128" width="5" customWidth="1"/>
    <col min="5129" max="5137" width="0" hidden="1" customWidth="1"/>
    <col min="5138" max="5140" width="8" customWidth="1"/>
    <col min="5141" max="5141" width="2.28515625" customWidth="1"/>
    <col min="5142" max="5143" width="8" customWidth="1"/>
    <col min="5369" max="5369" width="14.5703125" bestFit="1" customWidth="1"/>
    <col min="5370" max="5384" width="5" customWidth="1"/>
    <col min="5385" max="5393" width="0" hidden="1" customWidth="1"/>
    <col min="5394" max="5396" width="8" customWidth="1"/>
    <col min="5397" max="5397" width="2.28515625" customWidth="1"/>
    <col min="5398" max="5399" width="8" customWidth="1"/>
    <col min="5625" max="5625" width="14.5703125" bestFit="1" customWidth="1"/>
    <col min="5626" max="5640" width="5" customWidth="1"/>
    <col min="5641" max="5649" width="0" hidden="1" customWidth="1"/>
    <col min="5650" max="5652" width="8" customWidth="1"/>
    <col min="5653" max="5653" width="2.28515625" customWidth="1"/>
    <col min="5654" max="5655" width="8" customWidth="1"/>
    <col min="5881" max="5881" width="14.5703125" bestFit="1" customWidth="1"/>
    <col min="5882" max="5896" width="5" customWidth="1"/>
    <col min="5897" max="5905" width="0" hidden="1" customWidth="1"/>
    <col min="5906" max="5908" width="8" customWidth="1"/>
    <col min="5909" max="5909" width="2.28515625" customWidth="1"/>
    <col min="5910" max="5911" width="8" customWidth="1"/>
    <col min="6137" max="6137" width="14.5703125" bestFit="1" customWidth="1"/>
    <col min="6138" max="6152" width="5" customWidth="1"/>
    <col min="6153" max="6161" width="0" hidden="1" customWidth="1"/>
    <col min="6162" max="6164" width="8" customWidth="1"/>
    <col min="6165" max="6165" width="2.28515625" customWidth="1"/>
    <col min="6166" max="6167" width="8" customWidth="1"/>
    <col min="6393" max="6393" width="14.5703125" bestFit="1" customWidth="1"/>
    <col min="6394" max="6408" width="5" customWidth="1"/>
    <col min="6409" max="6417" width="0" hidden="1" customWidth="1"/>
    <col min="6418" max="6420" width="8" customWidth="1"/>
    <col min="6421" max="6421" width="2.28515625" customWidth="1"/>
    <col min="6422" max="6423" width="8" customWidth="1"/>
    <col min="6649" max="6649" width="14.5703125" bestFit="1" customWidth="1"/>
    <col min="6650" max="6664" width="5" customWidth="1"/>
    <col min="6665" max="6673" width="0" hidden="1" customWidth="1"/>
    <col min="6674" max="6676" width="8" customWidth="1"/>
    <col min="6677" max="6677" width="2.28515625" customWidth="1"/>
    <col min="6678" max="6679" width="8" customWidth="1"/>
    <col min="6905" max="6905" width="14.5703125" bestFit="1" customWidth="1"/>
    <col min="6906" max="6920" width="5" customWidth="1"/>
    <col min="6921" max="6929" width="0" hidden="1" customWidth="1"/>
    <col min="6930" max="6932" width="8" customWidth="1"/>
    <col min="6933" max="6933" width="2.28515625" customWidth="1"/>
    <col min="6934" max="6935" width="8" customWidth="1"/>
    <col min="7161" max="7161" width="14.5703125" bestFit="1" customWidth="1"/>
    <col min="7162" max="7176" width="5" customWidth="1"/>
    <col min="7177" max="7185" width="0" hidden="1" customWidth="1"/>
    <col min="7186" max="7188" width="8" customWidth="1"/>
    <col min="7189" max="7189" width="2.28515625" customWidth="1"/>
    <col min="7190" max="7191" width="8" customWidth="1"/>
    <col min="7417" max="7417" width="14.5703125" bestFit="1" customWidth="1"/>
    <col min="7418" max="7432" width="5" customWidth="1"/>
    <col min="7433" max="7441" width="0" hidden="1" customWidth="1"/>
    <col min="7442" max="7444" width="8" customWidth="1"/>
    <col min="7445" max="7445" width="2.28515625" customWidth="1"/>
    <col min="7446" max="7447" width="8" customWidth="1"/>
    <col min="7673" max="7673" width="14.5703125" bestFit="1" customWidth="1"/>
    <col min="7674" max="7688" width="5" customWidth="1"/>
    <col min="7689" max="7697" width="0" hidden="1" customWidth="1"/>
    <col min="7698" max="7700" width="8" customWidth="1"/>
    <col min="7701" max="7701" width="2.28515625" customWidth="1"/>
    <col min="7702" max="7703" width="8" customWidth="1"/>
    <col min="7929" max="7929" width="14.5703125" bestFit="1" customWidth="1"/>
    <col min="7930" max="7944" width="5" customWidth="1"/>
    <col min="7945" max="7953" width="0" hidden="1" customWidth="1"/>
    <col min="7954" max="7956" width="8" customWidth="1"/>
    <col min="7957" max="7957" width="2.28515625" customWidth="1"/>
    <col min="7958" max="7959" width="8" customWidth="1"/>
    <col min="8185" max="8185" width="14.5703125" bestFit="1" customWidth="1"/>
    <col min="8186" max="8200" width="5" customWidth="1"/>
    <col min="8201" max="8209" width="0" hidden="1" customWidth="1"/>
    <col min="8210" max="8212" width="8" customWidth="1"/>
    <col min="8213" max="8213" width="2.28515625" customWidth="1"/>
    <col min="8214" max="8215" width="8" customWidth="1"/>
    <col min="8441" max="8441" width="14.5703125" bestFit="1" customWidth="1"/>
    <col min="8442" max="8456" width="5" customWidth="1"/>
    <col min="8457" max="8465" width="0" hidden="1" customWidth="1"/>
    <col min="8466" max="8468" width="8" customWidth="1"/>
    <col min="8469" max="8469" width="2.28515625" customWidth="1"/>
    <col min="8470" max="8471" width="8" customWidth="1"/>
    <col min="8697" max="8697" width="14.5703125" bestFit="1" customWidth="1"/>
    <col min="8698" max="8712" width="5" customWidth="1"/>
    <col min="8713" max="8721" width="0" hidden="1" customWidth="1"/>
    <col min="8722" max="8724" width="8" customWidth="1"/>
    <col min="8725" max="8725" width="2.28515625" customWidth="1"/>
    <col min="8726" max="8727" width="8" customWidth="1"/>
    <col min="8953" max="8953" width="14.5703125" bestFit="1" customWidth="1"/>
    <col min="8954" max="8968" width="5" customWidth="1"/>
    <col min="8969" max="8977" width="0" hidden="1" customWidth="1"/>
    <col min="8978" max="8980" width="8" customWidth="1"/>
    <col min="8981" max="8981" width="2.28515625" customWidth="1"/>
    <col min="8982" max="8983" width="8" customWidth="1"/>
    <col min="9209" max="9209" width="14.5703125" bestFit="1" customWidth="1"/>
    <col min="9210" max="9224" width="5" customWidth="1"/>
    <col min="9225" max="9233" width="0" hidden="1" customWidth="1"/>
    <col min="9234" max="9236" width="8" customWidth="1"/>
    <col min="9237" max="9237" width="2.28515625" customWidth="1"/>
    <col min="9238" max="9239" width="8" customWidth="1"/>
    <col min="9465" max="9465" width="14.5703125" bestFit="1" customWidth="1"/>
    <col min="9466" max="9480" width="5" customWidth="1"/>
    <col min="9481" max="9489" width="0" hidden="1" customWidth="1"/>
    <col min="9490" max="9492" width="8" customWidth="1"/>
    <col min="9493" max="9493" width="2.28515625" customWidth="1"/>
    <col min="9494" max="9495" width="8" customWidth="1"/>
    <col min="9721" max="9721" width="14.5703125" bestFit="1" customWidth="1"/>
    <col min="9722" max="9736" width="5" customWidth="1"/>
    <col min="9737" max="9745" width="0" hidden="1" customWidth="1"/>
    <col min="9746" max="9748" width="8" customWidth="1"/>
    <col min="9749" max="9749" width="2.28515625" customWidth="1"/>
    <col min="9750" max="9751" width="8" customWidth="1"/>
    <col min="9977" max="9977" width="14.5703125" bestFit="1" customWidth="1"/>
    <col min="9978" max="9992" width="5" customWidth="1"/>
    <col min="9993" max="10001" width="0" hidden="1" customWidth="1"/>
    <col min="10002" max="10004" width="8" customWidth="1"/>
    <col min="10005" max="10005" width="2.28515625" customWidth="1"/>
    <col min="10006" max="10007" width="8" customWidth="1"/>
    <col min="10233" max="10233" width="14.5703125" bestFit="1" customWidth="1"/>
    <col min="10234" max="10248" width="5" customWidth="1"/>
    <col min="10249" max="10257" width="0" hidden="1" customWidth="1"/>
    <col min="10258" max="10260" width="8" customWidth="1"/>
    <col min="10261" max="10261" width="2.28515625" customWidth="1"/>
    <col min="10262" max="10263" width="8" customWidth="1"/>
    <col min="10489" max="10489" width="14.5703125" bestFit="1" customWidth="1"/>
    <col min="10490" max="10504" width="5" customWidth="1"/>
    <col min="10505" max="10513" width="0" hidden="1" customWidth="1"/>
    <col min="10514" max="10516" width="8" customWidth="1"/>
    <col min="10517" max="10517" width="2.28515625" customWidth="1"/>
    <col min="10518" max="10519" width="8" customWidth="1"/>
    <col min="10745" max="10745" width="14.5703125" bestFit="1" customWidth="1"/>
    <col min="10746" max="10760" width="5" customWidth="1"/>
    <col min="10761" max="10769" width="0" hidden="1" customWidth="1"/>
    <col min="10770" max="10772" width="8" customWidth="1"/>
    <col min="10773" max="10773" width="2.28515625" customWidth="1"/>
    <col min="10774" max="10775" width="8" customWidth="1"/>
    <col min="11001" max="11001" width="14.5703125" bestFit="1" customWidth="1"/>
    <col min="11002" max="11016" width="5" customWidth="1"/>
    <col min="11017" max="11025" width="0" hidden="1" customWidth="1"/>
    <col min="11026" max="11028" width="8" customWidth="1"/>
    <col min="11029" max="11029" width="2.28515625" customWidth="1"/>
    <col min="11030" max="11031" width="8" customWidth="1"/>
    <col min="11257" max="11257" width="14.5703125" bestFit="1" customWidth="1"/>
    <col min="11258" max="11272" width="5" customWidth="1"/>
    <col min="11273" max="11281" width="0" hidden="1" customWidth="1"/>
    <col min="11282" max="11284" width="8" customWidth="1"/>
    <col min="11285" max="11285" width="2.28515625" customWidth="1"/>
    <col min="11286" max="11287" width="8" customWidth="1"/>
    <col min="11513" max="11513" width="14.5703125" bestFit="1" customWidth="1"/>
    <col min="11514" max="11528" width="5" customWidth="1"/>
    <col min="11529" max="11537" width="0" hidden="1" customWidth="1"/>
    <col min="11538" max="11540" width="8" customWidth="1"/>
    <col min="11541" max="11541" width="2.28515625" customWidth="1"/>
    <col min="11542" max="11543" width="8" customWidth="1"/>
    <col min="11769" max="11769" width="14.5703125" bestFit="1" customWidth="1"/>
    <col min="11770" max="11784" width="5" customWidth="1"/>
    <col min="11785" max="11793" width="0" hidden="1" customWidth="1"/>
    <col min="11794" max="11796" width="8" customWidth="1"/>
    <col min="11797" max="11797" width="2.28515625" customWidth="1"/>
    <col min="11798" max="11799" width="8" customWidth="1"/>
    <col min="12025" max="12025" width="14.5703125" bestFit="1" customWidth="1"/>
    <col min="12026" max="12040" width="5" customWidth="1"/>
    <col min="12041" max="12049" width="0" hidden="1" customWidth="1"/>
    <col min="12050" max="12052" width="8" customWidth="1"/>
    <col min="12053" max="12053" width="2.28515625" customWidth="1"/>
    <col min="12054" max="12055" width="8" customWidth="1"/>
    <col min="12281" max="12281" width="14.5703125" bestFit="1" customWidth="1"/>
    <col min="12282" max="12296" width="5" customWidth="1"/>
    <col min="12297" max="12305" width="0" hidden="1" customWidth="1"/>
    <col min="12306" max="12308" width="8" customWidth="1"/>
    <col min="12309" max="12309" width="2.28515625" customWidth="1"/>
    <col min="12310" max="12311" width="8" customWidth="1"/>
    <col min="12537" max="12537" width="14.5703125" bestFit="1" customWidth="1"/>
    <col min="12538" max="12552" width="5" customWidth="1"/>
    <col min="12553" max="12561" width="0" hidden="1" customWidth="1"/>
    <col min="12562" max="12564" width="8" customWidth="1"/>
    <col min="12565" max="12565" width="2.28515625" customWidth="1"/>
    <col min="12566" max="12567" width="8" customWidth="1"/>
    <col min="12793" max="12793" width="14.5703125" bestFit="1" customWidth="1"/>
    <col min="12794" max="12808" width="5" customWidth="1"/>
    <col min="12809" max="12817" width="0" hidden="1" customWidth="1"/>
    <col min="12818" max="12820" width="8" customWidth="1"/>
    <col min="12821" max="12821" width="2.28515625" customWidth="1"/>
    <col min="12822" max="12823" width="8" customWidth="1"/>
    <col min="13049" max="13049" width="14.5703125" bestFit="1" customWidth="1"/>
    <col min="13050" max="13064" width="5" customWidth="1"/>
    <col min="13065" max="13073" width="0" hidden="1" customWidth="1"/>
    <col min="13074" max="13076" width="8" customWidth="1"/>
    <col min="13077" max="13077" width="2.28515625" customWidth="1"/>
    <col min="13078" max="13079" width="8" customWidth="1"/>
    <col min="13305" max="13305" width="14.5703125" bestFit="1" customWidth="1"/>
    <col min="13306" max="13320" width="5" customWidth="1"/>
    <col min="13321" max="13329" width="0" hidden="1" customWidth="1"/>
    <col min="13330" max="13332" width="8" customWidth="1"/>
    <col min="13333" max="13333" width="2.28515625" customWidth="1"/>
    <col min="13334" max="13335" width="8" customWidth="1"/>
    <col min="13561" max="13561" width="14.5703125" bestFit="1" customWidth="1"/>
    <col min="13562" max="13576" width="5" customWidth="1"/>
    <col min="13577" max="13585" width="0" hidden="1" customWidth="1"/>
    <col min="13586" max="13588" width="8" customWidth="1"/>
    <col min="13589" max="13589" width="2.28515625" customWidth="1"/>
    <col min="13590" max="13591" width="8" customWidth="1"/>
    <col min="13817" max="13817" width="14.5703125" bestFit="1" customWidth="1"/>
    <col min="13818" max="13832" width="5" customWidth="1"/>
    <col min="13833" max="13841" width="0" hidden="1" customWidth="1"/>
    <col min="13842" max="13844" width="8" customWidth="1"/>
    <col min="13845" max="13845" width="2.28515625" customWidth="1"/>
    <col min="13846" max="13847" width="8" customWidth="1"/>
    <col min="14073" max="14073" width="14.5703125" bestFit="1" customWidth="1"/>
    <col min="14074" max="14088" width="5" customWidth="1"/>
    <col min="14089" max="14097" width="0" hidden="1" customWidth="1"/>
    <col min="14098" max="14100" width="8" customWidth="1"/>
    <col min="14101" max="14101" width="2.28515625" customWidth="1"/>
    <col min="14102" max="14103" width="8" customWidth="1"/>
    <col min="14329" max="14329" width="14.5703125" bestFit="1" customWidth="1"/>
    <col min="14330" max="14344" width="5" customWidth="1"/>
    <col min="14345" max="14353" width="0" hidden="1" customWidth="1"/>
    <col min="14354" max="14356" width="8" customWidth="1"/>
    <col min="14357" max="14357" width="2.28515625" customWidth="1"/>
    <col min="14358" max="14359" width="8" customWidth="1"/>
    <col min="14585" max="14585" width="14.5703125" bestFit="1" customWidth="1"/>
    <col min="14586" max="14600" width="5" customWidth="1"/>
    <col min="14601" max="14609" width="0" hidden="1" customWidth="1"/>
    <col min="14610" max="14612" width="8" customWidth="1"/>
    <col min="14613" max="14613" width="2.28515625" customWidth="1"/>
    <col min="14614" max="14615" width="8" customWidth="1"/>
    <col min="14841" max="14841" width="14.5703125" bestFit="1" customWidth="1"/>
    <col min="14842" max="14856" width="5" customWidth="1"/>
    <col min="14857" max="14865" width="0" hidden="1" customWidth="1"/>
    <col min="14866" max="14868" width="8" customWidth="1"/>
    <col min="14869" max="14869" width="2.28515625" customWidth="1"/>
    <col min="14870" max="14871" width="8" customWidth="1"/>
    <col min="15097" max="15097" width="14.5703125" bestFit="1" customWidth="1"/>
    <col min="15098" max="15112" width="5" customWidth="1"/>
    <col min="15113" max="15121" width="0" hidden="1" customWidth="1"/>
    <col min="15122" max="15124" width="8" customWidth="1"/>
    <col min="15125" max="15125" width="2.28515625" customWidth="1"/>
    <col min="15126" max="15127" width="8" customWidth="1"/>
    <col min="15353" max="15353" width="14.5703125" bestFit="1" customWidth="1"/>
    <col min="15354" max="15368" width="5" customWidth="1"/>
    <col min="15369" max="15377" width="0" hidden="1" customWidth="1"/>
    <col min="15378" max="15380" width="8" customWidth="1"/>
    <col min="15381" max="15381" width="2.28515625" customWidth="1"/>
    <col min="15382" max="15383" width="8" customWidth="1"/>
    <col min="15609" max="15609" width="14.5703125" bestFit="1" customWidth="1"/>
    <col min="15610" max="15624" width="5" customWidth="1"/>
    <col min="15625" max="15633" width="0" hidden="1" customWidth="1"/>
    <col min="15634" max="15636" width="8" customWidth="1"/>
    <col min="15637" max="15637" width="2.28515625" customWidth="1"/>
    <col min="15638" max="15639" width="8" customWidth="1"/>
    <col min="15865" max="15865" width="14.5703125" bestFit="1" customWidth="1"/>
    <col min="15866" max="15880" width="5" customWidth="1"/>
    <col min="15881" max="15889" width="0" hidden="1" customWidth="1"/>
    <col min="15890" max="15892" width="8" customWidth="1"/>
    <col min="15893" max="15893" width="2.28515625" customWidth="1"/>
    <col min="15894" max="15895" width="8" customWidth="1"/>
    <col min="16121" max="16121" width="14.5703125" bestFit="1" customWidth="1"/>
    <col min="16122" max="16136" width="5" customWidth="1"/>
    <col min="16137" max="16145" width="0" hidden="1" customWidth="1"/>
    <col min="16146" max="16148" width="8" customWidth="1"/>
    <col min="16149" max="16149" width="2.28515625" customWidth="1"/>
    <col min="16150" max="16151" width="8" customWidth="1"/>
  </cols>
  <sheetData>
    <row r="1" spans="1:23" x14ac:dyDescent="0.25">
      <c r="A1" s="143" t="s">
        <v>13</v>
      </c>
      <c r="B1" s="144"/>
      <c r="C1" s="142" t="s">
        <v>4</v>
      </c>
      <c r="D1" s="131"/>
      <c r="E1" s="132"/>
      <c r="F1" s="142" t="s">
        <v>3</v>
      </c>
      <c r="G1" s="131"/>
      <c r="H1" s="132"/>
      <c r="I1" s="142" t="s">
        <v>2</v>
      </c>
      <c r="J1" s="131"/>
      <c r="K1" s="132"/>
      <c r="L1" s="142" t="s">
        <v>1</v>
      </c>
      <c r="M1" s="131"/>
      <c r="N1" s="132"/>
      <c r="O1" s="142" t="s">
        <v>28</v>
      </c>
      <c r="P1" s="131"/>
      <c r="Q1" s="132"/>
      <c r="R1" s="136" t="s">
        <v>7</v>
      </c>
      <c r="S1" s="131" t="s">
        <v>6</v>
      </c>
      <c r="T1" s="131" t="s">
        <v>5</v>
      </c>
      <c r="U1" s="131"/>
      <c r="V1" s="131"/>
      <c r="W1" s="132"/>
    </row>
    <row r="2" spans="1:23" ht="15.75" thickBot="1" x14ac:dyDescent="0.3">
      <c r="A2" s="145"/>
      <c r="B2" s="146"/>
      <c r="C2" s="135" t="str">
        <f>B3</f>
        <v>STŘÍTĚŽ C</v>
      </c>
      <c r="D2" s="133"/>
      <c r="E2" s="134"/>
      <c r="F2" s="135" t="str">
        <f>B4</f>
        <v>METYLOVICE</v>
      </c>
      <c r="G2" s="133"/>
      <c r="H2" s="134"/>
      <c r="I2" s="135" t="str">
        <f>B5</f>
        <v>5.ZŠ B</v>
      </c>
      <c r="J2" s="133"/>
      <c r="K2" s="134"/>
      <c r="L2" s="135" t="str">
        <f>B6</f>
        <v xml:space="preserve">JANOVICE </v>
      </c>
      <c r="M2" s="133"/>
      <c r="N2" s="134"/>
      <c r="O2" s="135" t="str">
        <f>B7</f>
        <v>SMS C</v>
      </c>
      <c r="P2" s="133"/>
      <c r="Q2" s="134"/>
      <c r="R2" s="137"/>
      <c r="S2" s="133"/>
      <c r="T2" s="133"/>
      <c r="U2" s="133"/>
      <c r="V2" s="133"/>
      <c r="W2" s="134"/>
    </row>
    <row r="3" spans="1:23" ht="21" x14ac:dyDescent="0.25">
      <c r="A3" s="41" t="s">
        <v>4</v>
      </c>
      <c r="B3" s="40" t="s">
        <v>32</v>
      </c>
      <c r="C3" s="46"/>
      <c r="D3" s="47"/>
      <c r="E3" s="48"/>
      <c r="F3" s="36">
        <v>9</v>
      </c>
      <c r="G3" s="35" t="s">
        <v>0</v>
      </c>
      <c r="H3" s="30">
        <v>6</v>
      </c>
      <c r="I3" s="36">
        <v>7</v>
      </c>
      <c r="J3" s="35" t="s">
        <v>0</v>
      </c>
      <c r="K3" s="30">
        <v>4</v>
      </c>
      <c r="L3" s="36">
        <v>8</v>
      </c>
      <c r="M3" s="35" t="s">
        <v>0</v>
      </c>
      <c r="N3" s="30">
        <v>4</v>
      </c>
      <c r="O3" s="36">
        <v>10</v>
      </c>
      <c r="P3" s="35" t="s">
        <v>0</v>
      </c>
      <c r="Q3" s="30">
        <v>7</v>
      </c>
      <c r="R3" s="34">
        <f>SUM(IF(C3&gt;E3,1,0),IF(F3&gt;H3,1,0),IF(I3&gt;K3,1,0),IF(L3&gt;N3,1,0),IF(O3&gt;Q3,1,0))</f>
        <v>4</v>
      </c>
      <c r="S3" s="55">
        <v>1</v>
      </c>
      <c r="T3" s="32">
        <f>C3+F3+I3+L3+O3</f>
        <v>34</v>
      </c>
      <c r="U3" s="32" t="s">
        <v>0</v>
      </c>
      <c r="V3" s="32">
        <f>H3+K3+N3+Q3+E3</f>
        <v>21</v>
      </c>
      <c r="W3" s="30">
        <f>T3/V3</f>
        <v>1.6190476190476191</v>
      </c>
    </row>
    <row r="4" spans="1:23" ht="21" x14ac:dyDescent="0.25">
      <c r="A4" s="29" t="s">
        <v>3</v>
      </c>
      <c r="B4" s="28" t="s">
        <v>33</v>
      </c>
      <c r="C4" s="27">
        <f>H3</f>
        <v>6</v>
      </c>
      <c r="D4" s="26" t="s">
        <v>0</v>
      </c>
      <c r="E4" s="25">
        <f>F3</f>
        <v>9</v>
      </c>
      <c r="F4" s="49"/>
      <c r="G4" s="50"/>
      <c r="H4" s="51"/>
      <c r="I4" s="21">
        <v>6</v>
      </c>
      <c r="J4" s="20" t="s">
        <v>0</v>
      </c>
      <c r="K4" s="15">
        <v>7</v>
      </c>
      <c r="L4" s="21">
        <v>0</v>
      </c>
      <c r="M4" s="20" t="s">
        <v>0</v>
      </c>
      <c r="N4" s="15">
        <v>8</v>
      </c>
      <c r="O4" s="21">
        <v>8</v>
      </c>
      <c r="P4" s="20" t="s">
        <v>0</v>
      </c>
      <c r="Q4" s="15">
        <v>6</v>
      </c>
      <c r="R4" s="19">
        <f t="shared" ref="R4:R7" si="0">SUM(IF(C4&gt;E4,1,0),IF(F4&gt;H4,1,0),IF(I4&gt;K4,1,0),IF(L4&gt;N4,1,0),IF(O4&gt;Q4,1,0))</f>
        <v>1</v>
      </c>
      <c r="S4" s="56">
        <v>5</v>
      </c>
      <c r="T4" s="17">
        <f t="shared" ref="T4:T7" si="1">C4+F4+I4+L4+O4</f>
        <v>20</v>
      </c>
      <c r="U4" s="17" t="s">
        <v>0</v>
      </c>
      <c r="V4" s="17">
        <f t="shared" ref="V4:V7" si="2">H4+K4+N4+Q4+E4</f>
        <v>30</v>
      </c>
      <c r="W4" s="15">
        <f t="shared" ref="W4:W7" si="3">T4/V4</f>
        <v>0.66666666666666663</v>
      </c>
    </row>
    <row r="5" spans="1:23" ht="21" x14ac:dyDescent="0.25">
      <c r="A5" s="29" t="s">
        <v>2</v>
      </c>
      <c r="B5" s="28" t="s">
        <v>34</v>
      </c>
      <c r="C5" s="27">
        <f>K3</f>
        <v>4</v>
      </c>
      <c r="D5" s="26" t="s">
        <v>0</v>
      </c>
      <c r="E5" s="25">
        <f>I3</f>
        <v>7</v>
      </c>
      <c r="F5" s="27">
        <f>K4</f>
        <v>7</v>
      </c>
      <c r="G5" s="26" t="s">
        <v>0</v>
      </c>
      <c r="H5" s="25">
        <f>I4</f>
        <v>6</v>
      </c>
      <c r="I5" s="49"/>
      <c r="J5" s="50"/>
      <c r="K5" s="51"/>
      <c r="L5" s="21">
        <v>4</v>
      </c>
      <c r="M5" s="20" t="s">
        <v>0</v>
      </c>
      <c r="N5" s="15">
        <v>3</v>
      </c>
      <c r="O5" s="21">
        <v>0</v>
      </c>
      <c r="P5" s="35" t="s">
        <v>0</v>
      </c>
      <c r="Q5" s="15">
        <v>3</v>
      </c>
      <c r="R5" s="19">
        <f t="shared" si="0"/>
        <v>2</v>
      </c>
      <c r="S5" s="56">
        <v>3</v>
      </c>
      <c r="T5" s="17">
        <f t="shared" si="1"/>
        <v>15</v>
      </c>
      <c r="U5" s="17" t="s">
        <v>0</v>
      </c>
      <c r="V5" s="17">
        <f t="shared" si="2"/>
        <v>19</v>
      </c>
      <c r="W5" s="15">
        <f t="shared" si="3"/>
        <v>0.78947368421052633</v>
      </c>
    </row>
    <row r="6" spans="1:23" ht="21" x14ac:dyDescent="0.25">
      <c r="A6" s="29" t="s">
        <v>1</v>
      </c>
      <c r="B6" s="28" t="s">
        <v>35</v>
      </c>
      <c r="C6" s="27">
        <f>N3</f>
        <v>4</v>
      </c>
      <c r="D6" s="26" t="s">
        <v>0</v>
      </c>
      <c r="E6" s="25">
        <f>L3</f>
        <v>8</v>
      </c>
      <c r="F6" s="27">
        <f>N4</f>
        <v>8</v>
      </c>
      <c r="G6" s="26" t="s">
        <v>0</v>
      </c>
      <c r="H6" s="25">
        <f>L4</f>
        <v>0</v>
      </c>
      <c r="I6" s="27">
        <f>N5</f>
        <v>3</v>
      </c>
      <c r="J6" s="26" t="s">
        <v>0</v>
      </c>
      <c r="K6" s="25">
        <f>L5</f>
        <v>4</v>
      </c>
      <c r="L6" s="49"/>
      <c r="M6" s="50"/>
      <c r="N6" s="51"/>
      <c r="O6" s="21">
        <v>5</v>
      </c>
      <c r="P6" s="20" t="s">
        <v>0</v>
      </c>
      <c r="Q6" s="15">
        <v>4</v>
      </c>
      <c r="R6" s="19">
        <f t="shared" si="0"/>
        <v>2</v>
      </c>
      <c r="S6" s="56">
        <v>2</v>
      </c>
      <c r="T6" s="17">
        <f t="shared" si="1"/>
        <v>20</v>
      </c>
      <c r="U6" s="17" t="s">
        <v>0</v>
      </c>
      <c r="V6" s="17">
        <f t="shared" si="2"/>
        <v>16</v>
      </c>
      <c r="W6" s="15">
        <f t="shared" si="3"/>
        <v>1.25</v>
      </c>
    </row>
    <row r="7" spans="1:23" ht="21.75" thickBot="1" x14ac:dyDescent="0.3">
      <c r="A7" s="14" t="s">
        <v>28</v>
      </c>
      <c r="B7" s="13" t="s">
        <v>36</v>
      </c>
      <c r="C7" s="12">
        <f>Q3</f>
        <v>7</v>
      </c>
      <c r="D7" s="11" t="s">
        <v>0</v>
      </c>
      <c r="E7" s="10">
        <f>O3</f>
        <v>10</v>
      </c>
      <c r="F7" s="12">
        <f>Q4</f>
        <v>6</v>
      </c>
      <c r="G7" s="11" t="s">
        <v>0</v>
      </c>
      <c r="H7" s="10">
        <f>O4</f>
        <v>8</v>
      </c>
      <c r="I7" s="12">
        <f>Q5</f>
        <v>3</v>
      </c>
      <c r="J7" s="11" t="s">
        <v>0</v>
      </c>
      <c r="K7" s="10">
        <f>O5</f>
        <v>0</v>
      </c>
      <c r="L7" s="12">
        <f>Q6</f>
        <v>4</v>
      </c>
      <c r="M7" s="11" t="s">
        <v>0</v>
      </c>
      <c r="N7" s="10">
        <f>O6</f>
        <v>5</v>
      </c>
      <c r="O7" s="49"/>
      <c r="P7" s="50"/>
      <c r="Q7" s="51"/>
      <c r="R7" s="6">
        <f t="shared" si="0"/>
        <v>1</v>
      </c>
      <c r="S7" s="57">
        <v>4</v>
      </c>
      <c r="T7" s="4">
        <f t="shared" si="1"/>
        <v>20</v>
      </c>
      <c r="U7" s="4" t="s">
        <v>0</v>
      </c>
      <c r="V7" s="4">
        <f t="shared" si="2"/>
        <v>23</v>
      </c>
      <c r="W7" s="2">
        <f t="shared" si="3"/>
        <v>0.86956521739130432</v>
      </c>
    </row>
    <row r="8" spans="1:23" x14ac:dyDescent="0.25">
      <c r="B8" s="45"/>
    </row>
  </sheetData>
  <mergeCells count="14"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37</vt:i4>
      </vt:variant>
    </vt:vector>
  </HeadingPairs>
  <TitlesOfParts>
    <vt:vector size="37" baseType="lpstr">
      <vt:lpstr>INFO</vt:lpstr>
      <vt:lpstr>foto</vt:lpstr>
      <vt:lpstr>herní systém</vt:lpstr>
      <vt:lpstr>ŽA</vt:lpstr>
      <vt:lpstr>ŽB</vt:lpstr>
      <vt:lpstr>ŽC</vt:lpstr>
      <vt:lpstr>ŽD</vt:lpstr>
      <vt:lpstr>OA</vt:lpstr>
      <vt:lpstr>OB</vt:lpstr>
      <vt:lpstr>OC</vt:lpstr>
      <vt:lpstr>OD</vt:lpstr>
      <vt:lpstr>OČA</vt:lpstr>
      <vt:lpstr>OČB</vt:lpstr>
      <vt:lpstr>OČC</vt:lpstr>
      <vt:lpstr>OČD</vt:lpstr>
      <vt:lpstr>OČE</vt:lpstr>
      <vt:lpstr>ČA</vt:lpstr>
      <vt:lpstr>ČB</vt:lpstr>
      <vt:lpstr>ZA</vt:lpstr>
      <vt:lpstr>ZB</vt:lpstr>
      <vt:lpstr>OF1</vt:lpstr>
      <vt:lpstr>OF2</vt:lpstr>
      <vt:lpstr>OF3</vt:lpstr>
      <vt:lpstr>OF4</vt:lpstr>
      <vt:lpstr>ŽF1</vt:lpstr>
      <vt:lpstr>ŽF2</vt:lpstr>
      <vt:lpstr>ŽF3</vt:lpstr>
      <vt:lpstr>ŽF4</vt:lpstr>
      <vt:lpstr>ZF1</vt:lpstr>
      <vt:lpstr>ZF2</vt:lpstr>
      <vt:lpstr>ČF1</vt:lpstr>
      <vt:lpstr>ČF2</vt:lpstr>
      <vt:lpstr>OČF1</vt:lpstr>
      <vt:lpstr>OČF2</vt:lpstr>
      <vt:lpstr>OČF3</vt:lpstr>
      <vt:lpstr>OČF4</vt:lpstr>
      <vt:lpstr>OČF5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Nikol Němcová</dc:creator>
  <cp:lastModifiedBy>Trenér</cp:lastModifiedBy>
  <dcterms:created xsi:type="dcterms:W3CDTF">2018-01-21T08:47:14Z</dcterms:created>
  <dcterms:modified xsi:type="dcterms:W3CDTF">2018-01-22T20:43:24Z</dcterms:modified>
</cp:coreProperties>
</file>