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 Němcová\Disk Google\5_Red Volley Frýdlant nO\Red BMV\Red BMV akce\Turnaje BMV\2018-2019\2018-10 - RED - TGM\"/>
    </mc:Choice>
  </mc:AlternateContent>
  <xr:revisionPtr revIDLastSave="0" documentId="13_ncr:1_{FA83AA5A-837C-42B8-B0B1-379207DA3276}" xr6:coauthVersionLast="37" xr6:coauthVersionMax="37" xr10:uidLastSave="{00000000-0000-0000-0000-000000000000}"/>
  <bookViews>
    <workbookView xWindow="0" yWindow="0" windowWidth="20490" windowHeight="7650" firstSheet="3" activeTab="10" xr2:uid="{00000000-000D-0000-FFFF-FFFF00000000}"/>
  </bookViews>
  <sheets>
    <sheet name="Informace" sheetId="10" r:id="rId1"/>
    <sheet name="Foto + seznam účastníků" sheetId="11" r:id="rId2"/>
    <sheet name="Herní systém" sheetId="12" r:id="rId3"/>
    <sheet name="Hromadná soupiska" sheetId="9" r:id="rId4"/>
    <sheet name="žlutá" sheetId="1" r:id="rId5"/>
    <sheet name="oranž_A" sheetId="6" r:id="rId6"/>
    <sheet name="oranž_B" sheetId="7" r:id="rId7"/>
    <sheet name="oranž_final" sheetId="13" r:id="rId8"/>
    <sheet name="OČ" sheetId="3" r:id="rId9"/>
    <sheet name="červená" sheetId="4" r:id="rId10"/>
    <sheet name="zelená" sheetId="5" r:id="rId1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3" l="1"/>
  <c r="F2" i="13"/>
  <c r="I2" i="13"/>
  <c r="L2" i="13"/>
  <c r="O3" i="13"/>
  <c r="Q3" i="13"/>
  <c r="S3" i="13"/>
  <c r="T3" i="13"/>
  <c r="C4" i="13"/>
  <c r="Q4" i="13" s="1"/>
  <c r="T4" i="13" s="1"/>
  <c r="E4" i="13"/>
  <c r="S4" i="13"/>
  <c r="C5" i="13"/>
  <c r="E5" i="13"/>
  <c r="O5" i="13" s="1"/>
  <c r="F5" i="13"/>
  <c r="Q5" i="13" s="1"/>
  <c r="T5" i="13" s="1"/>
  <c r="H5" i="13"/>
  <c r="S5" i="13"/>
  <c r="C6" i="13"/>
  <c r="E6" i="13"/>
  <c r="S6" i="13" s="1"/>
  <c r="F6" i="13"/>
  <c r="Q6" i="13" s="1"/>
  <c r="T6" i="13" s="1"/>
  <c r="H6" i="13"/>
  <c r="I6" i="13"/>
  <c r="K6" i="13"/>
  <c r="O6" i="13"/>
  <c r="O4" i="13" l="1"/>
  <c r="D19" i="10"/>
  <c r="C2" i="7" l="1"/>
  <c r="F2" i="7"/>
  <c r="I2" i="7"/>
  <c r="L2" i="7"/>
  <c r="O2" i="7"/>
  <c r="R2" i="7"/>
  <c r="U2" i="7"/>
  <c r="X3" i="7"/>
  <c r="Z3" i="7"/>
  <c r="AB3" i="7"/>
  <c r="C4" i="7"/>
  <c r="E4" i="7"/>
  <c r="AB4" i="7" s="1"/>
  <c r="C5" i="7"/>
  <c r="E5" i="7"/>
  <c r="F5" i="7"/>
  <c r="Z5" i="7" s="1"/>
  <c r="H5" i="7"/>
  <c r="C6" i="7"/>
  <c r="E6" i="7"/>
  <c r="F6" i="7"/>
  <c r="Z6" i="7" s="1"/>
  <c r="H6" i="7"/>
  <c r="I6" i="7"/>
  <c r="K6" i="7"/>
  <c r="C7" i="7"/>
  <c r="E7" i="7"/>
  <c r="F7" i="7"/>
  <c r="H7" i="7"/>
  <c r="I7" i="7"/>
  <c r="Z7" i="7" s="1"/>
  <c r="K7" i="7"/>
  <c r="L7" i="7"/>
  <c r="N7" i="7"/>
  <c r="C8" i="7"/>
  <c r="E8" i="7"/>
  <c r="F8" i="7"/>
  <c r="H8" i="7"/>
  <c r="I8" i="7"/>
  <c r="K8" i="7"/>
  <c r="L8" i="7"/>
  <c r="N8" i="7"/>
  <c r="O8" i="7"/>
  <c r="Q8" i="7"/>
  <c r="C9" i="7"/>
  <c r="E9" i="7"/>
  <c r="F9" i="7"/>
  <c r="H9" i="7"/>
  <c r="I9" i="7"/>
  <c r="K9" i="7"/>
  <c r="L9" i="7"/>
  <c r="N9" i="7"/>
  <c r="O9" i="7"/>
  <c r="Q9" i="7"/>
  <c r="R9" i="7"/>
  <c r="T9" i="7"/>
  <c r="C2" i="6"/>
  <c r="F2" i="6"/>
  <c r="I2" i="6"/>
  <c r="L2" i="6"/>
  <c r="O2" i="6"/>
  <c r="R2" i="6"/>
  <c r="U3" i="6"/>
  <c r="W3" i="6"/>
  <c r="Y3" i="6"/>
  <c r="C4" i="6"/>
  <c r="E4" i="6"/>
  <c r="Y4" i="6" s="1"/>
  <c r="C5" i="6"/>
  <c r="E5" i="6"/>
  <c r="F5" i="6"/>
  <c r="H5" i="6"/>
  <c r="C6" i="6"/>
  <c r="E6" i="6"/>
  <c r="F6" i="6"/>
  <c r="H6" i="6"/>
  <c r="I6" i="6"/>
  <c r="K6" i="6"/>
  <c r="C7" i="6"/>
  <c r="E7" i="6"/>
  <c r="F7" i="6"/>
  <c r="U7" i="6" s="1"/>
  <c r="H7" i="6"/>
  <c r="I7" i="6"/>
  <c r="K7" i="6"/>
  <c r="L7" i="6"/>
  <c r="N7" i="6"/>
  <c r="C8" i="6"/>
  <c r="E8" i="6"/>
  <c r="F8" i="6"/>
  <c r="H8" i="6"/>
  <c r="I8" i="6"/>
  <c r="K8" i="6"/>
  <c r="L8" i="6"/>
  <c r="N8" i="6"/>
  <c r="O8" i="6"/>
  <c r="Q8" i="6"/>
  <c r="W5" i="6" l="1"/>
  <c r="X5" i="7"/>
  <c r="AB6" i="7"/>
  <c r="AC6" i="7" s="1"/>
  <c r="X6" i="7"/>
  <c r="X7" i="7"/>
  <c r="U5" i="6"/>
  <c r="Y8" i="6"/>
  <c r="Z8" i="7"/>
  <c r="AB5" i="7"/>
  <c r="AC5" i="7" s="1"/>
  <c r="AB8" i="7"/>
  <c r="Y5" i="6"/>
  <c r="Z5" i="6" s="1"/>
  <c r="U4" i="6"/>
  <c r="Z9" i="7"/>
  <c r="AB9" i="7"/>
  <c r="AC3" i="7"/>
  <c r="X4" i="7"/>
  <c r="AB7" i="7"/>
  <c r="AC7" i="7" s="1"/>
  <c r="X8" i="7"/>
  <c r="X9" i="7"/>
  <c r="Y7" i="6"/>
  <c r="W7" i="6"/>
  <c r="W6" i="6"/>
  <c r="U6" i="6"/>
  <c r="Y6" i="6"/>
  <c r="Z3" i="6"/>
  <c r="U8" i="6"/>
  <c r="W8" i="6"/>
  <c r="W4" i="6"/>
  <c r="Z4" i="6" s="1"/>
  <c r="Z4" i="7"/>
  <c r="AC4" i="7" s="1"/>
  <c r="T9" i="5"/>
  <c r="R9" i="5"/>
  <c r="Q9" i="5"/>
  <c r="O9" i="5"/>
  <c r="N9" i="5"/>
  <c r="L9" i="5"/>
  <c r="K9" i="5"/>
  <c r="I9" i="5"/>
  <c r="H9" i="5"/>
  <c r="F9" i="5"/>
  <c r="E9" i="5"/>
  <c r="C9" i="5"/>
  <c r="Q8" i="5"/>
  <c r="O8" i="5"/>
  <c r="N8" i="5"/>
  <c r="L8" i="5"/>
  <c r="K8" i="5"/>
  <c r="I8" i="5"/>
  <c r="H8" i="5"/>
  <c r="F8" i="5"/>
  <c r="E8" i="5"/>
  <c r="C8" i="5"/>
  <c r="N7" i="5"/>
  <c r="L7" i="5"/>
  <c r="K7" i="5"/>
  <c r="I7" i="5"/>
  <c r="H7" i="5"/>
  <c r="F7" i="5"/>
  <c r="E7" i="5"/>
  <c r="C7" i="5"/>
  <c r="K6" i="5"/>
  <c r="I6" i="5"/>
  <c r="H6" i="5"/>
  <c r="F6" i="5"/>
  <c r="E6" i="5"/>
  <c r="C6" i="5"/>
  <c r="H5" i="5"/>
  <c r="F5" i="5"/>
  <c r="E5" i="5"/>
  <c r="C5" i="5"/>
  <c r="E4" i="5"/>
  <c r="AB4" i="5" s="1"/>
  <c r="C4" i="5"/>
  <c r="Z4" i="5" s="1"/>
  <c r="AB3" i="5"/>
  <c r="Z3" i="5"/>
  <c r="X3" i="5"/>
  <c r="U2" i="5"/>
  <c r="R2" i="5"/>
  <c r="O2" i="5"/>
  <c r="L2" i="5"/>
  <c r="I2" i="5"/>
  <c r="F2" i="5"/>
  <c r="C2" i="5"/>
  <c r="Q14" i="4"/>
  <c r="O14" i="4"/>
  <c r="N14" i="4"/>
  <c r="L14" i="4"/>
  <c r="K14" i="4"/>
  <c r="I14" i="4"/>
  <c r="H14" i="4"/>
  <c r="F14" i="4"/>
  <c r="E14" i="4"/>
  <c r="C14" i="4"/>
  <c r="Q13" i="4"/>
  <c r="O13" i="4"/>
  <c r="N13" i="4"/>
  <c r="L13" i="4"/>
  <c r="K13" i="4"/>
  <c r="I13" i="4"/>
  <c r="H13" i="4"/>
  <c r="F13" i="4"/>
  <c r="E13" i="4"/>
  <c r="C13" i="4"/>
  <c r="N12" i="4"/>
  <c r="L12" i="4"/>
  <c r="K12" i="4"/>
  <c r="I12" i="4"/>
  <c r="H12" i="4"/>
  <c r="F12" i="4"/>
  <c r="E12" i="4"/>
  <c r="C12" i="4"/>
  <c r="N11" i="4"/>
  <c r="L11" i="4"/>
  <c r="K11" i="4"/>
  <c r="I11" i="4"/>
  <c r="H11" i="4"/>
  <c r="F11" i="4"/>
  <c r="E11" i="4"/>
  <c r="C11" i="4"/>
  <c r="K10" i="4"/>
  <c r="I10" i="4"/>
  <c r="H10" i="4"/>
  <c r="F10" i="4"/>
  <c r="E10" i="4"/>
  <c r="C10" i="4"/>
  <c r="K9" i="4"/>
  <c r="I9" i="4"/>
  <c r="H9" i="4"/>
  <c r="F9" i="4"/>
  <c r="E9" i="4"/>
  <c r="C9" i="4"/>
  <c r="H8" i="4"/>
  <c r="F8" i="4"/>
  <c r="E8" i="4"/>
  <c r="C8" i="4"/>
  <c r="H7" i="4"/>
  <c r="F7" i="4"/>
  <c r="E7" i="4"/>
  <c r="C7" i="4"/>
  <c r="E6" i="4"/>
  <c r="Y5" i="4" s="1"/>
  <c r="C6" i="4"/>
  <c r="W5" i="4" s="1"/>
  <c r="U5" i="4"/>
  <c r="E5" i="4"/>
  <c r="C5" i="4"/>
  <c r="Y3" i="4"/>
  <c r="W3" i="4"/>
  <c r="U3" i="4"/>
  <c r="R2" i="4"/>
  <c r="O2" i="4"/>
  <c r="L2" i="4"/>
  <c r="I2" i="4"/>
  <c r="F2" i="4"/>
  <c r="C2" i="4"/>
  <c r="AC12" i="3"/>
  <c r="AA12" i="3"/>
  <c r="Z12" i="3"/>
  <c r="X12" i="3"/>
  <c r="W12" i="3"/>
  <c r="U12" i="3"/>
  <c r="T12" i="3"/>
  <c r="R12" i="3"/>
  <c r="Q12" i="3"/>
  <c r="O12" i="3"/>
  <c r="N12" i="3"/>
  <c r="L12" i="3"/>
  <c r="K12" i="3"/>
  <c r="I12" i="3"/>
  <c r="H12" i="3"/>
  <c r="F12" i="3"/>
  <c r="E12" i="3"/>
  <c r="C12" i="3"/>
  <c r="Z11" i="3"/>
  <c r="X11" i="3"/>
  <c r="W11" i="3"/>
  <c r="U11" i="3"/>
  <c r="T11" i="3"/>
  <c r="R11" i="3"/>
  <c r="Q11" i="3"/>
  <c r="O11" i="3"/>
  <c r="N11" i="3"/>
  <c r="L11" i="3"/>
  <c r="K11" i="3"/>
  <c r="I11" i="3"/>
  <c r="H11" i="3"/>
  <c r="F11" i="3"/>
  <c r="E11" i="3"/>
  <c r="C11" i="3"/>
  <c r="W10" i="3"/>
  <c r="U10" i="3"/>
  <c r="T10" i="3"/>
  <c r="R10" i="3"/>
  <c r="Q10" i="3"/>
  <c r="O10" i="3"/>
  <c r="N10" i="3"/>
  <c r="L10" i="3"/>
  <c r="K10" i="3"/>
  <c r="I10" i="3"/>
  <c r="H10" i="3"/>
  <c r="F10" i="3"/>
  <c r="E10" i="3"/>
  <c r="C10" i="3"/>
  <c r="T9" i="3"/>
  <c r="R9" i="3"/>
  <c r="Q9" i="3"/>
  <c r="O9" i="3"/>
  <c r="N9" i="3"/>
  <c r="L9" i="3"/>
  <c r="K9" i="3"/>
  <c r="I9" i="3"/>
  <c r="H9" i="3"/>
  <c r="F9" i="3"/>
  <c r="E9" i="3"/>
  <c r="C9" i="3"/>
  <c r="Q8" i="3"/>
  <c r="O8" i="3"/>
  <c r="N8" i="3"/>
  <c r="L8" i="3"/>
  <c r="K8" i="3"/>
  <c r="I8" i="3"/>
  <c r="H8" i="3"/>
  <c r="F8" i="3"/>
  <c r="E8" i="3"/>
  <c r="C8" i="3"/>
  <c r="N7" i="3"/>
  <c r="L7" i="3"/>
  <c r="K7" i="3"/>
  <c r="I7" i="3"/>
  <c r="H7" i="3"/>
  <c r="F7" i="3"/>
  <c r="E7" i="3"/>
  <c r="C7" i="3"/>
  <c r="K6" i="3"/>
  <c r="I6" i="3"/>
  <c r="H6" i="3"/>
  <c r="F6" i="3"/>
  <c r="E6" i="3"/>
  <c r="C6" i="3"/>
  <c r="H5" i="3"/>
  <c r="F5" i="3"/>
  <c r="E5" i="3"/>
  <c r="C5" i="3"/>
  <c r="E4" i="3"/>
  <c r="AK4" i="3" s="1"/>
  <c r="C4" i="3"/>
  <c r="AI4" i="3" s="1"/>
  <c r="AK3" i="3"/>
  <c r="AI3" i="3"/>
  <c r="AG3" i="3"/>
  <c r="AD2" i="3"/>
  <c r="AA2" i="3"/>
  <c r="X2" i="3"/>
  <c r="U2" i="3"/>
  <c r="R2" i="3"/>
  <c r="O2" i="3"/>
  <c r="L2" i="3"/>
  <c r="I2" i="3"/>
  <c r="F2" i="3"/>
  <c r="C2" i="3"/>
  <c r="Q14" i="1"/>
  <c r="O14" i="1"/>
  <c r="N14" i="1"/>
  <c r="L14" i="1"/>
  <c r="K14" i="1"/>
  <c r="I14" i="1"/>
  <c r="H14" i="1"/>
  <c r="F14" i="1"/>
  <c r="E14" i="1"/>
  <c r="C14" i="1"/>
  <c r="Q13" i="1"/>
  <c r="O13" i="1"/>
  <c r="N13" i="1"/>
  <c r="L13" i="1"/>
  <c r="K13" i="1"/>
  <c r="I13" i="1"/>
  <c r="H13" i="1"/>
  <c r="F13" i="1"/>
  <c r="E13" i="1"/>
  <c r="C13" i="1"/>
  <c r="N12" i="1"/>
  <c r="L12" i="1"/>
  <c r="K12" i="1"/>
  <c r="I12" i="1"/>
  <c r="H12" i="1"/>
  <c r="F12" i="1"/>
  <c r="E12" i="1"/>
  <c r="C12" i="1"/>
  <c r="N11" i="1"/>
  <c r="L11" i="1"/>
  <c r="K11" i="1"/>
  <c r="I11" i="1"/>
  <c r="H11" i="1"/>
  <c r="F11" i="1"/>
  <c r="E11" i="1"/>
  <c r="C11" i="1"/>
  <c r="K10" i="1"/>
  <c r="I10" i="1"/>
  <c r="H10" i="1"/>
  <c r="F10" i="1"/>
  <c r="E10" i="1"/>
  <c r="C10" i="1"/>
  <c r="K9" i="1"/>
  <c r="I9" i="1"/>
  <c r="H9" i="1"/>
  <c r="F9" i="1"/>
  <c r="E9" i="1"/>
  <c r="C9" i="1"/>
  <c r="H8" i="1"/>
  <c r="F8" i="1"/>
  <c r="E8" i="1"/>
  <c r="C8" i="1"/>
  <c r="H7" i="1"/>
  <c r="Y7" i="1" s="1"/>
  <c r="F7" i="1"/>
  <c r="E7" i="1"/>
  <c r="C7" i="1"/>
  <c r="E6" i="1"/>
  <c r="C6" i="1"/>
  <c r="E5" i="1"/>
  <c r="C5" i="1"/>
  <c r="W5" i="1" s="1"/>
  <c r="Y3" i="1"/>
  <c r="W3" i="1"/>
  <c r="U3" i="1"/>
  <c r="R2" i="1"/>
  <c r="O2" i="1"/>
  <c r="L2" i="1"/>
  <c r="I2" i="1"/>
  <c r="F2" i="1"/>
  <c r="C2" i="1"/>
  <c r="Y5" i="1" l="1"/>
  <c r="AK6" i="3"/>
  <c r="AK7" i="3"/>
  <c r="X7" i="5"/>
  <c r="U7" i="1"/>
  <c r="AB5" i="5"/>
  <c r="AB7" i="5"/>
  <c r="U7" i="4"/>
  <c r="AK9" i="3"/>
  <c r="AI8" i="3"/>
  <c r="AG7" i="3"/>
  <c r="AI11" i="3"/>
  <c r="AK8" i="3"/>
  <c r="U9" i="1"/>
  <c r="W9" i="1"/>
  <c r="Y9" i="1"/>
  <c r="W7" i="1"/>
  <c r="Z7" i="1" s="1"/>
  <c r="W13" i="1"/>
  <c r="AC8" i="7"/>
  <c r="AC9" i="7"/>
  <c r="Z7" i="6"/>
  <c r="Z8" i="6"/>
  <c r="Z7" i="5"/>
  <c r="AC7" i="5" s="1"/>
  <c r="AB6" i="5"/>
  <c r="Z6" i="5"/>
  <c r="AC3" i="5"/>
  <c r="X6" i="5"/>
  <c r="X5" i="5"/>
  <c r="AI7" i="3"/>
  <c r="AI6" i="3"/>
  <c r="AL6" i="3" s="1"/>
  <c r="AI10" i="3"/>
  <c r="AI5" i="3"/>
  <c r="AK5" i="3"/>
  <c r="AI9" i="3"/>
  <c r="AL9" i="3" s="1"/>
  <c r="Y7" i="4"/>
  <c r="W9" i="4"/>
  <c r="Y13" i="4"/>
  <c r="W7" i="4"/>
  <c r="Z6" i="6"/>
  <c r="AK12" i="3"/>
  <c r="AK10" i="3"/>
  <c r="AK11" i="3"/>
  <c r="AL3" i="3"/>
  <c r="AG4" i="3"/>
  <c r="AI12" i="3"/>
  <c r="Z5" i="4"/>
  <c r="W11" i="4"/>
  <c r="Y11" i="4"/>
  <c r="Z5" i="5"/>
  <c r="AC5" i="5" s="1"/>
  <c r="AB8" i="5"/>
  <c r="Z8" i="5"/>
  <c r="AB9" i="5"/>
  <c r="Z9" i="5"/>
  <c r="X4" i="5"/>
  <c r="AC4" i="5"/>
  <c r="X9" i="5"/>
  <c r="U5" i="1"/>
  <c r="W11" i="1"/>
  <c r="Y11" i="1"/>
  <c r="Z5" i="1"/>
  <c r="U11" i="1"/>
  <c r="Y13" i="1"/>
  <c r="Z3" i="1"/>
  <c r="U13" i="1"/>
  <c r="U13" i="4"/>
  <c r="U11" i="4"/>
  <c r="Z3" i="4"/>
  <c r="Y9" i="4"/>
  <c r="X8" i="5"/>
  <c r="W13" i="4"/>
  <c r="U9" i="4"/>
  <c r="AL4" i="3"/>
  <c r="AG8" i="3"/>
  <c r="AG12" i="3"/>
  <c r="AG6" i="3"/>
  <c r="AG10" i="3"/>
  <c r="AG11" i="3"/>
  <c r="AG5" i="3"/>
  <c r="AG9" i="3"/>
  <c r="AL7" i="3" l="1"/>
  <c r="AL8" i="3"/>
  <c r="AL11" i="3"/>
  <c r="AL10" i="3"/>
  <c r="Z13" i="4"/>
  <c r="Z7" i="4"/>
  <c r="Z9" i="1"/>
  <c r="Z11" i="1"/>
  <c r="Z13" i="1"/>
  <c r="AC6" i="5"/>
  <c r="AL5" i="3"/>
  <c r="AL12" i="3"/>
  <c r="Z9" i="4"/>
  <c r="Z11" i="4"/>
  <c r="AC8" i="5"/>
  <c r="AC9" i="5"/>
</calcChain>
</file>

<file path=xl/sharedStrings.xml><?xml version="1.0" encoding="utf-8"?>
<sst xmlns="http://schemas.openxmlformats.org/spreadsheetml/2006/main" count="835" uniqueCount="205">
  <si>
    <t>1.</t>
  </si>
  <si>
    <t>2.</t>
  </si>
  <si>
    <t>3.</t>
  </si>
  <si>
    <t>4.</t>
  </si>
  <si>
    <t>5.</t>
  </si>
  <si>
    <t>6.</t>
  </si>
  <si>
    <t>BODY</t>
  </si>
  <si>
    <t>POŘADÍ</t>
  </si>
  <si>
    <t>MÍČE</t>
  </si>
  <si>
    <t>Ostravice A</t>
  </si>
  <si>
    <t>:</t>
  </si>
  <si>
    <t>Raškovice A</t>
  </si>
  <si>
    <t>Palkovice B</t>
  </si>
  <si>
    <t>Zlatohrad A</t>
  </si>
  <si>
    <t>Zlatohrad B</t>
  </si>
  <si>
    <t>Palkovice C</t>
  </si>
  <si>
    <t>7.</t>
  </si>
  <si>
    <t>8.</t>
  </si>
  <si>
    <t>9.</t>
  </si>
  <si>
    <t>10.</t>
  </si>
  <si>
    <t>Ostravice B</t>
  </si>
  <si>
    <t>Raškovice B</t>
  </si>
  <si>
    <t>Palkovice A</t>
  </si>
  <si>
    <t>Brušperk A</t>
  </si>
  <si>
    <t>Brušperk B</t>
  </si>
  <si>
    <t>Zlatohrad D</t>
  </si>
  <si>
    <t>Red A</t>
  </si>
  <si>
    <t>Metylovice A</t>
  </si>
  <si>
    <t>Metylovice B</t>
  </si>
  <si>
    <t>Metylovice C</t>
  </si>
  <si>
    <t>Zlatohrad C</t>
  </si>
  <si>
    <t>OČ</t>
  </si>
  <si>
    <t>Green A</t>
  </si>
  <si>
    <t>Raškovice C</t>
  </si>
  <si>
    <t>Raškovice D</t>
  </si>
  <si>
    <t>základní</t>
  </si>
  <si>
    <t>červená</t>
  </si>
  <si>
    <t>Nová Ves A</t>
  </si>
  <si>
    <t>A</t>
  </si>
  <si>
    <t>Staré město A</t>
  </si>
  <si>
    <t>B</t>
  </si>
  <si>
    <t>Jandačka</t>
  </si>
  <si>
    <t>Sládek</t>
  </si>
  <si>
    <t>Ožana</t>
  </si>
  <si>
    <t>Smutný</t>
  </si>
  <si>
    <t>Adamiš</t>
  </si>
  <si>
    <t>Karásková</t>
  </si>
  <si>
    <t>Pospíšilová</t>
  </si>
  <si>
    <t>Petrošová</t>
  </si>
  <si>
    <t>Tomančáková</t>
  </si>
  <si>
    <t>Novotný</t>
  </si>
  <si>
    <t>Mohylová</t>
  </si>
  <si>
    <t>Kohut</t>
  </si>
  <si>
    <t>Hyšplerová</t>
  </si>
  <si>
    <t>Strnadel</t>
  </si>
  <si>
    <t>Válková</t>
  </si>
  <si>
    <t>Janošec</t>
  </si>
  <si>
    <t>Ožanová</t>
  </si>
  <si>
    <t>Páleník</t>
  </si>
  <si>
    <t>Václavková</t>
  </si>
  <si>
    <t>Havlík</t>
  </si>
  <si>
    <t>Kožuch</t>
  </si>
  <si>
    <t>Peterová</t>
  </si>
  <si>
    <t>Žydel</t>
  </si>
  <si>
    <t>Morys</t>
  </si>
  <si>
    <t>Hlisnikovská</t>
  </si>
  <si>
    <t>Milata</t>
  </si>
  <si>
    <t>Kubečka</t>
  </si>
  <si>
    <t>Bonková</t>
  </si>
  <si>
    <t>Tomančák</t>
  </si>
  <si>
    <t>Hamph</t>
  </si>
  <si>
    <t>Hostačná</t>
  </si>
  <si>
    <t>Moháč</t>
  </si>
  <si>
    <t>Kulhánková</t>
  </si>
  <si>
    <t>Zeman</t>
  </si>
  <si>
    <t>Javorová</t>
  </si>
  <si>
    <t>Ištvanech</t>
  </si>
  <si>
    <t>Krčová</t>
  </si>
  <si>
    <t>Babulíková</t>
  </si>
  <si>
    <t>Martiník</t>
  </si>
  <si>
    <t>Peřinová</t>
  </si>
  <si>
    <t>Žůrková</t>
  </si>
  <si>
    <t>Doležil</t>
  </si>
  <si>
    <t>Němcová</t>
  </si>
  <si>
    <t>Krč</t>
  </si>
  <si>
    <t>Kurečková</t>
  </si>
  <si>
    <t>Bury</t>
  </si>
  <si>
    <t>Švébiš</t>
  </si>
  <si>
    <t>Bača</t>
  </si>
  <si>
    <t>Kuboň</t>
  </si>
  <si>
    <t>Kresta</t>
  </si>
  <si>
    <t>Wczelková</t>
  </si>
  <si>
    <t>Romanová</t>
  </si>
  <si>
    <t>Mališ</t>
  </si>
  <si>
    <t>Šamajová</t>
  </si>
  <si>
    <t>Kučová</t>
  </si>
  <si>
    <t>Slezáková</t>
  </si>
  <si>
    <t>Morysová</t>
  </si>
  <si>
    <t>Koloničný</t>
  </si>
  <si>
    <t>Satinská</t>
  </si>
  <si>
    <t>Kubina</t>
  </si>
  <si>
    <t>Šnajder</t>
  </si>
  <si>
    <t>Palkovice</t>
  </si>
  <si>
    <t>Andrle</t>
  </si>
  <si>
    <t>Pinková</t>
  </si>
  <si>
    <t>Závodný</t>
  </si>
  <si>
    <t>Baracskai</t>
  </si>
  <si>
    <t>Pánková</t>
  </si>
  <si>
    <t>Janošcová</t>
  </si>
  <si>
    <t>Gelnarová</t>
  </si>
  <si>
    <t>Vyvialová</t>
  </si>
  <si>
    <t>Koudelková</t>
  </si>
  <si>
    <t>Novotná</t>
  </si>
  <si>
    <t>Hajdušková</t>
  </si>
  <si>
    <t>Lisická</t>
  </si>
  <si>
    <t>Bártková</t>
  </si>
  <si>
    <t>Hadámková</t>
  </si>
  <si>
    <t>Krautová</t>
  </si>
  <si>
    <t>Strnadlová</t>
  </si>
  <si>
    <t>Žáčková</t>
  </si>
  <si>
    <t>Heczko</t>
  </si>
  <si>
    <t>Mičulková</t>
  </si>
  <si>
    <t>Šigutová</t>
  </si>
  <si>
    <t>Tomášková</t>
  </si>
  <si>
    <t>Kraut</t>
  </si>
  <si>
    <t>Ivan M. ??</t>
  </si>
  <si>
    <t>Janoušek</t>
  </si>
  <si>
    <t>Raškovice</t>
  </si>
  <si>
    <t>Svobodová</t>
  </si>
  <si>
    <t>Metylovice</t>
  </si>
  <si>
    <t>Wojcik</t>
  </si>
  <si>
    <t>Vala</t>
  </si>
  <si>
    <t>Brušperk</t>
  </si>
  <si>
    <t xml:space="preserve">Red A </t>
  </si>
  <si>
    <t>zelená</t>
  </si>
  <si>
    <t>číslo</t>
  </si>
  <si>
    <t xml:space="preserve">oranžová </t>
  </si>
  <si>
    <t>žlutá barva</t>
  </si>
  <si>
    <t>ZDRAVOTNÍK:</t>
  </si>
  <si>
    <t>MODERÁTOR:</t>
  </si>
  <si>
    <t>PC CENTRUM:</t>
  </si>
  <si>
    <t>VEDOUCÍ MODRÁ - dívky</t>
  </si>
  <si>
    <t>VEDOUCÍ MODRÁ - chlapci</t>
  </si>
  <si>
    <t>VEDOUCÍ zelená</t>
  </si>
  <si>
    <t>VEDOUCÍ oranž.ČERVENÁ</t>
  </si>
  <si>
    <t>VEDOUCÍ ČERVENÁ</t>
  </si>
  <si>
    <t>VEDOUCÍ ORANŽOVÁ:</t>
  </si>
  <si>
    <t>VEDOUCÍ ŽLUTÁ:</t>
  </si>
  <si>
    <t>HLAVNÍ KOORDINÁTOR:</t>
  </si>
  <si>
    <t>ORGANIZÁTOR TURNAJE/KLUB:</t>
  </si>
  <si>
    <t>CELKEM TÝMŮ</t>
  </si>
  <si>
    <t>MODRÁ</t>
  </si>
  <si>
    <t>ZELENÁ</t>
  </si>
  <si>
    <t>ČERVENÁ</t>
  </si>
  <si>
    <t>ORANŽOVO</t>
  </si>
  <si>
    <t xml:space="preserve">ČERVENÁ </t>
  </si>
  <si>
    <t xml:space="preserve">ORANŽOVÁ </t>
  </si>
  <si>
    <t>ŽLUTÁ</t>
  </si>
  <si>
    <t>TÝMŮ</t>
  </si>
  <si>
    <t>BARVA</t>
  </si>
  <si>
    <t>POČET DRUŽSTEV:</t>
  </si>
  <si>
    <t>Názvy klubů:</t>
  </si>
  <si>
    <t>POČET klubů:</t>
  </si>
  <si>
    <t>POČET DĚTÍ:</t>
  </si>
  <si>
    <t>DATUM:</t>
  </si>
  <si>
    <t>MÍSTO:</t>
  </si>
  <si>
    <t>ZÁKLADNÍ INFORMACE: Turnaj MS KVS</t>
  </si>
  <si>
    <t>modrá dívky</t>
  </si>
  <si>
    <t>modrá chlapci</t>
  </si>
  <si>
    <t>oranžovo-červená</t>
  </si>
  <si>
    <t>oranžová</t>
  </si>
  <si>
    <t>POZNÁMKY</t>
  </si>
  <si>
    <t>FINÁLOVÉ SKLUPINY</t>
  </si>
  <si>
    <t>ZÁKLADNÍ SKUPINY</t>
  </si>
  <si>
    <t>POČET KURTŮ</t>
  </si>
  <si>
    <t>CELKOVÝ POČET DRUŽSTEV</t>
  </si>
  <si>
    <t>Red Volley FnO</t>
  </si>
  <si>
    <t>Green Volley Beskydy</t>
  </si>
  <si>
    <t>Tělocvičny ZŠ TGM,Frýdlant n/O</t>
  </si>
  <si>
    <t>Neděle 21.10. 2018</t>
  </si>
  <si>
    <t>ZŠ Brušperk, SK Metylovice, TJ Sokol Palkovice, VK Raškovice, Red Volley Frýdlant n/O, Green Volley Beskydy</t>
  </si>
  <si>
    <t>v této kategorii se nehrálo</t>
  </si>
  <si>
    <t>Red Volley Frýdlant n/O</t>
  </si>
  <si>
    <t>Nikola Němcová</t>
  </si>
  <si>
    <t>Kateřina Peřinová</t>
  </si>
  <si>
    <t>Taťána Němcová</t>
  </si>
  <si>
    <t>Jan Pajdla</t>
  </si>
  <si>
    <t>Radim Matěj</t>
  </si>
  <si>
    <t>Filip Pěch</t>
  </si>
  <si>
    <t>xxx</t>
  </si>
  <si>
    <t>Kateřina Kameníková a Nikola Němcová</t>
  </si>
  <si>
    <t>Markéta Zuczková</t>
  </si>
  <si>
    <t>každý s každým dvoukolově</t>
  </si>
  <si>
    <t>6+7</t>
  </si>
  <si>
    <t>v základních skupinách každý s každým, finále pro 1. a 2. místo z obou skupin</t>
  </si>
  <si>
    <t>každý s každým</t>
  </si>
  <si>
    <t>MINIMÁLNÍ POČET ZÁPASŮ NA TÝM:</t>
  </si>
  <si>
    <t>ČAS HRY:</t>
  </si>
  <si>
    <t>původních 10 min bylo v průběhu turnaje z organizačních důvodů zkráceno na 7 min</t>
  </si>
  <si>
    <t>MAXIMÁLNÍ POČET ZÁPASŮ NA TÝM:</t>
  </si>
  <si>
    <t>žlutá</t>
  </si>
  <si>
    <t>Staré Město A</t>
  </si>
  <si>
    <t>SYSTÉM:</t>
  </si>
  <si>
    <t>počet vítězství = počet bodů. Při shodě bodů o pořadí rozhoduje lepší (vyšší) poměr míčů</t>
  </si>
  <si>
    <t>1.-4.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</si>
</sst>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51">
    <xf numFmtId="0" fontId="0" fillId="0" borderId="0" xfId="0"/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5" borderId="51" xfId="0" applyFill="1" applyBorder="1" applyAlignment="1">
      <alignment vertical="center"/>
    </xf>
    <xf numFmtId="0" fontId="0" fillId="5" borderId="53" xfId="0" applyFill="1" applyBorder="1" applyAlignment="1">
      <alignment vertical="center"/>
    </xf>
    <xf numFmtId="0" fontId="0" fillId="5" borderId="55" xfId="0" applyFill="1" applyBorder="1" applyAlignment="1">
      <alignment vertical="center"/>
    </xf>
    <xf numFmtId="0" fontId="0" fillId="5" borderId="57" xfId="0" applyFill="1" applyBorder="1" applyAlignment="1">
      <alignment vertical="center"/>
    </xf>
    <xf numFmtId="0" fontId="0" fillId="5" borderId="59" xfId="0" applyFill="1" applyBorder="1" applyAlignment="1">
      <alignment vertical="center"/>
    </xf>
    <xf numFmtId="0" fontId="0" fillId="5" borderId="6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0" xfId="1"/>
    <xf numFmtId="0" fontId="4" fillId="0" borderId="0" xfId="1" applyFont="1"/>
    <xf numFmtId="0" fontId="0" fillId="0" borderId="0" xfId="1" applyFont="1"/>
    <xf numFmtId="0" fontId="6" fillId="0" borderId="0" xfId="1" applyFont="1"/>
    <xf numFmtId="0" fontId="6" fillId="0" borderId="0" xfId="2" applyFont="1" applyFill="1"/>
    <xf numFmtId="0" fontId="1" fillId="0" borderId="0" xfId="1" applyFont="1"/>
    <xf numFmtId="0" fontId="10" fillId="0" borderId="0" xfId="2" applyFont="1"/>
    <xf numFmtId="0" fontId="6" fillId="0" borderId="0" xfId="2" applyFont="1"/>
    <xf numFmtId="0" fontId="10" fillId="0" borderId="0" xfId="2" applyFont="1" applyBorder="1" applyAlignment="1">
      <alignment horizontal="left"/>
    </xf>
    <xf numFmtId="0" fontId="6" fillId="0" borderId="0" xfId="2" applyFont="1" applyBorder="1"/>
    <xf numFmtId="0" fontId="11" fillId="9" borderId="12" xfId="2" applyFont="1" applyFill="1" applyBorder="1" applyAlignment="1">
      <alignment horizontal="center" vertical="center"/>
    </xf>
    <xf numFmtId="0" fontId="12" fillId="9" borderId="12" xfId="2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10" borderId="64" xfId="2" applyFont="1" applyFill="1" applyBorder="1" applyAlignment="1">
      <alignment horizontal="center"/>
    </xf>
    <xf numFmtId="0" fontId="0" fillId="6" borderId="64" xfId="2" applyFont="1" applyFill="1" applyBorder="1" applyAlignment="1">
      <alignment horizontal="center"/>
    </xf>
    <xf numFmtId="0" fontId="0" fillId="2" borderId="12" xfId="2" applyFont="1" applyFill="1" applyBorder="1" applyAlignment="1">
      <alignment horizontal="center"/>
    </xf>
    <xf numFmtId="0" fontId="0" fillId="5" borderId="12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4" borderId="12" xfId="2" applyFont="1" applyFill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6" fillId="0" borderId="0" xfId="2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6" fillId="0" borderId="0" xfId="2" applyFont="1" applyAlignment="1">
      <alignment horizontal="left"/>
    </xf>
    <xf numFmtId="0" fontId="12" fillId="0" borderId="0" xfId="2" applyFont="1" applyAlignment="1">
      <alignment horizontal="center" vertical="center"/>
    </xf>
    <xf numFmtId="0" fontId="14" fillId="0" borderId="0" xfId="2" applyFont="1"/>
    <xf numFmtId="0" fontId="9" fillId="0" borderId="0" xfId="2"/>
    <xf numFmtId="0" fontId="15" fillId="0" borderId="0" xfId="2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6" fillId="0" borderId="65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6" fillId="0" borderId="0" xfId="1" applyFont="1"/>
    <xf numFmtId="0" fontId="8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5" borderId="6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5" borderId="56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5" borderId="52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</cellXfs>
  <cellStyles count="3">
    <cellStyle name="Normální" xfId="0" builtinId="0"/>
    <cellStyle name="normální 2 2" xfId="2" xr:uid="{D79C283A-BE6F-4D48-9DC6-A135446BECA7}"/>
    <cellStyle name="Normální 3" xfId="1" xr:uid="{4CFBBC7F-13CA-464C-9B94-6624232A8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412750</xdr:colOff>
      <xdr:row>21</xdr:row>
      <xdr:rowOff>100012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A7D4D0-1C31-423A-ADFD-961BE016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89550" cy="3967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4921-8038-444E-9A70-394695500493}">
  <dimension ref="A1:P39"/>
  <sheetViews>
    <sheetView topLeftCell="A12" workbookViewId="0">
      <selection activeCell="A35" sqref="A35"/>
    </sheetView>
  </sheetViews>
  <sheetFormatPr defaultColWidth="29.6328125" defaultRowHeight="14.5" x14ac:dyDescent="0.35"/>
  <cols>
    <col min="1" max="1" width="29.6328125" style="197" customWidth="1"/>
    <col min="2" max="2" width="16.90625" style="197" customWidth="1"/>
    <col min="3" max="3" width="15.08984375" style="197" customWidth="1"/>
    <col min="4" max="254" width="9.08984375" style="196" customWidth="1"/>
    <col min="255" max="16384" width="29.6328125" style="196"/>
  </cols>
  <sheetData>
    <row r="1" spans="1:16" ht="21" x14ac:dyDescent="0.5">
      <c r="A1" s="227" t="s">
        <v>166</v>
      </c>
      <c r="B1" s="226"/>
      <c r="C1" s="226"/>
      <c r="D1" s="225"/>
    </row>
    <row r="3" spans="1:16" ht="15.5" x14ac:dyDescent="0.35">
      <c r="A3" s="201" t="s">
        <v>165</v>
      </c>
      <c r="B3" s="224" t="s">
        <v>178</v>
      </c>
      <c r="C3" s="203"/>
      <c r="D3" s="202"/>
    </row>
    <row r="4" spans="1:16" ht="5.25" customHeight="1" x14ac:dyDescent="0.35">
      <c r="A4" s="201"/>
      <c r="B4" s="224"/>
      <c r="C4" s="203"/>
      <c r="D4" s="202"/>
    </row>
    <row r="5" spans="1:16" ht="15.5" x14ac:dyDescent="0.35">
      <c r="A5" s="201" t="s">
        <v>164</v>
      </c>
      <c r="B5" s="224" t="s">
        <v>179</v>
      </c>
      <c r="C5" s="203"/>
      <c r="D5" s="202"/>
    </row>
    <row r="6" spans="1:16" ht="4.75" customHeight="1" x14ac:dyDescent="0.35">
      <c r="A6" s="201"/>
      <c r="B6" s="203"/>
      <c r="C6" s="203"/>
      <c r="D6" s="202"/>
    </row>
    <row r="7" spans="1:16" ht="18.5" x14ac:dyDescent="0.35">
      <c r="A7" s="201" t="s">
        <v>163</v>
      </c>
      <c r="B7" s="223">
        <v>99</v>
      </c>
      <c r="C7" s="222"/>
      <c r="D7" s="202"/>
    </row>
    <row r="8" spans="1:16" ht="4.75" customHeight="1" x14ac:dyDescent="0.35">
      <c r="A8" s="201"/>
      <c r="B8" s="203"/>
      <c r="C8" s="203"/>
      <c r="D8" s="202"/>
    </row>
    <row r="9" spans="1:16" x14ac:dyDescent="0.35">
      <c r="A9" s="221" t="s">
        <v>162</v>
      </c>
      <c r="B9" s="220">
        <v>6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x14ac:dyDescent="0.35">
      <c r="A10" s="221"/>
      <c r="B10" s="220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 ht="18.649999999999999" customHeight="1" x14ac:dyDescent="0.35">
      <c r="A11" s="201" t="s">
        <v>161</v>
      </c>
      <c r="B11" s="203" t="s">
        <v>180</v>
      </c>
      <c r="C11" s="203"/>
      <c r="D11" s="202"/>
    </row>
    <row r="12" spans="1:16" ht="15.5" x14ac:dyDescent="0.35">
      <c r="A12" s="201" t="s">
        <v>160</v>
      </c>
      <c r="B12" s="218" t="s">
        <v>159</v>
      </c>
      <c r="C12" s="218"/>
      <c r="D12" s="217" t="s">
        <v>158</v>
      </c>
    </row>
    <row r="13" spans="1:16" ht="15.5" x14ac:dyDescent="0.35">
      <c r="A13" s="201"/>
      <c r="B13" s="216" t="s">
        <v>157</v>
      </c>
      <c r="C13" s="216"/>
      <c r="D13" s="208">
        <v>6</v>
      </c>
    </row>
    <row r="14" spans="1:16" ht="15.5" x14ac:dyDescent="0.35">
      <c r="A14" s="201"/>
      <c r="B14" s="215" t="s">
        <v>156</v>
      </c>
      <c r="C14" s="215"/>
      <c r="D14" s="208">
        <v>13</v>
      </c>
    </row>
    <row r="15" spans="1:16" ht="15.5" x14ac:dyDescent="0.35">
      <c r="A15" s="201"/>
      <c r="B15" s="214" t="s">
        <v>155</v>
      </c>
      <c r="C15" s="214"/>
      <c r="D15" s="208">
        <v>6</v>
      </c>
    </row>
    <row r="16" spans="1:16" ht="15.5" x14ac:dyDescent="0.35">
      <c r="A16" s="201"/>
      <c r="B16" s="213" t="s">
        <v>154</v>
      </c>
      <c r="C16" s="212" t="s">
        <v>153</v>
      </c>
      <c r="D16" s="208">
        <v>10</v>
      </c>
    </row>
    <row r="17" spans="1:5" ht="15.5" x14ac:dyDescent="0.35">
      <c r="A17" s="201"/>
      <c r="B17" s="211" t="s">
        <v>152</v>
      </c>
      <c r="C17" s="209"/>
      <c r="D17" s="208">
        <v>7</v>
      </c>
    </row>
    <row r="18" spans="1:5" ht="15.5" x14ac:dyDescent="0.35">
      <c r="A18" s="201"/>
      <c r="B18" s="210" t="s">
        <v>151</v>
      </c>
      <c r="C18" s="209"/>
      <c r="D18" s="208">
        <v>0</v>
      </c>
      <c r="E18" s="241" t="s">
        <v>181</v>
      </c>
    </row>
    <row r="19" spans="1:5" ht="18.5" x14ac:dyDescent="0.35">
      <c r="A19" s="201"/>
      <c r="B19" s="207" t="s">
        <v>150</v>
      </c>
      <c r="C19" s="207"/>
      <c r="D19" s="206">
        <f>SUM(D13:D18)</f>
        <v>42</v>
      </c>
    </row>
    <row r="20" spans="1:5" ht="15.5" x14ac:dyDescent="0.35">
      <c r="A20" s="201"/>
      <c r="B20" s="205"/>
      <c r="C20" s="205"/>
      <c r="D20" s="204"/>
    </row>
    <row r="21" spans="1:5" ht="15.5" x14ac:dyDescent="0.35">
      <c r="A21" s="201" t="s">
        <v>149</v>
      </c>
      <c r="B21" s="203" t="s">
        <v>182</v>
      </c>
      <c r="C21" s="203"/>
      <c r="D21" s="202"/>
    </row>
    <row r="22" spans="1:5" ht="9.75" customHeight="1" x14ac:dyDescent="0.35">
      <c r="A22" s="201"/>
      <c r="B22" s="203"/>
      <c r="C22" s="203"/>
      <c r="D22" s="202"/>
    </row>
    <row r="23" spans="1:5" ht="15.5" x14ac:dyDescent="0.35">
      <c r="A23" s="201" t="s">
        <v>148</v>
      </c>
      <c r="B23" s="203" t="s">
        <v>183</v>
      </c>
      <c r="C23" s="203"/>
      <c r="D23" s="202"/>
    </row>
    <row r="24" spans="1:5" ht="9" customHeight="1" x14ac:dyDescent="0.35">
      <c r="A24" s="201"/>
    </row>
    <row r="25" spans="1:5" x14ac:dyDescent="0.35">
      <c r="A25" s="201" t="s">
        <v>147</v>
      </c>
      <c r="B25" s="198" t="s">
        <v>184</v>
      </c>
    </row>
    <row r="26" spans="1:5" x14ac:dyDescent="0.35">
      <c r="A26" s="201" t="s">
        <v>146</v>
      </c>
      <c r="B26" s="198" t="s">
        <v>185</v>
      </c>
      <c r="C26" s="200"/>
    </row>
    <row r="27" spans="1:5" x14ac:dyDescent="0.35">
      <c r="A27" s="201" t="s">
        <v>145</v>
      </c>
      <c r="B27" s="200" t="s">
        <v>186</v>
      </c>
      <c r="C27" s="200"/>
    </row>
    <row r="28" spans="1:5" x14ac:dyDescent="0.35">
      <c r="A28" s="201" t="s">
        <v>144</v>
      </c>
      <c r="B28" s="200" t="s">
        <v>187</v>
      </c>
      <c r="C28" s="200"/>
    </row>
    <row r="29" spans="1:5" x14ac:dyDescent="0.35">
      <c r="A29" s="201" t="s">
        <v>143</v>
      </c>
      <c r="B29" s="200" t="s">
        <v>188</v>
      </c>
      <c r="C29" s="200"/>
    </row>
    <row r="30" spans="1:5" x14ac:dyDescent="0.35">
      <c r="A30" s="201" t="s">
        <v>142</v>
      </c>
      <c r="B30" s="198" t="s">
        <v>189</v>
      </c>
    </row>
    <row r="31" spans="1:5" x14ac:dyDescent="0.35">
      <c r="A31" s="201" t="s">
        <v>141</v>
      </c>
      <c r="B31" s="198" t="s">
        <v>189</v>
      </c>
    </row>
    <row r="32" spans="1:5" s="197" customFormat="1" x14ac:dyDescent="0.35">
      <c r="A32" s="201" t="s">
        <v>140</v>
      </c>
      <c r="B32" s="200" t="s">
        <v>190</v>
      </c>
    </row>
    <row r="33" spans="1:3" s="197" customFormat="1" x14ac:dyDescent="0.35">
      <c r="A33" s="201" t="s">
        <v>139</v>
      </c>
      <c r="B33" s="200" t="s">
        <v>191</v>
      </c>
    </row>
    <row r="34" spans="1:3" s="197" customFormat="1" x14ac:dyDescent="0.35">
      <c r="A34" s="201" t="s">
        <v>138</v>
      </c>
      <c r="B34" s="200" t="s">
        <v>191</v>
      </c>
    </row>
    <row r="35" spans="1:3" s="197" customFormat="1" x14ac:dyDescent="0.35">
      <c r="A35" s="242"/>
      <c r="B35" s="199"/>
      <c r="C35" s="198"/>
    </row>
    <row r="36" spans="1:3" x14ac:dyDescent="0.35">
      <c r="A36" s="242"/>
      <c r="B36" s="199"/>
      <c r="C36" s="198"/>
    </row>
    <row r="37" spans="1:3" x14ac:dyDescent="0.35">
      <c r="B37" s="198"/>
      <c r="C37" s="198"/>
    </row>
    <row r="38" spans="1:3" x14ac:dyDescent="0.35">
      <c r="B38" s="198"/>
    </row>
    <row r="39" spans="1:3" x14ac:dyDescent="0.35">
      <c r="B39" s="198"/>
    </row>
  </sheetData>
  <mergeCells count="9">
    <mergeCell ref="B18:C18"/>
    <mergeCell ref="A9:A10"/>
    <mergeCell ref="B12:C12"/>
    <mergeCell ref="B9:B10"/>
    <mergeCell ref="B19:C19"/>
    <mergeCell ref="B13:C13"/>
    <mergeCell ref="B14:C14"/>
    <mergeCell ref="B15:C15"/>
    <mergeCell ref="B17:C1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4"/>
  <sheetViews>
    <sheetView topLeftCell="A3" zoomScale="85" zoomScaleNormal="85" workbookViewId="0">
      <selection activeCell="AC11" sqref="AC11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8.7265625" style="1"/>
    <col min="23" max="23" width="6.26953125" style="1" customWidth="1"/>
    <col min="24" max="24" width="2" style="1" customWidth="1"/>
    <col min="25" max="25" width="6.1796875" style="1" customWidth="1"/>
    <col min="26" max="26" width="16.26953125" style="1" bestFit="1" customWidth="1"/>
    <col min="27" max="250" width="8.7265625" style="1"/>
    <col min="251" max="251" width="5.1796875" style="1" customWidth="1"/>
    <col min="252" max="252" width="15.26953125" style="1" customWidth="1"/>
    <col min="253" max="253" width="5" style="1" customWidth="1"/>
    <col min="254" max="269" width="4.453125" style="1" customWidth="1"/>
    <col min="270" max="270" width="6.453125" style="1" customWidth="1"/>
    <col min="271" max="276" width="4.453125" style="1" customWidth="1"/>
    <col min="277" max="278" width="8.7265625" style="1"/>
    <col min="279" max="279" width="6.26953125" style="1" customWidth="1"/>
    <col min="280" max="280" width="2" style="1" customWidth="1"/>
    <col min="281" max="281" width="6.1796875" style="1" customWidth="1"/>
    <col min="282" max="506" width="8.7265625" style="1"/>
    <col min="507" max="507" width="5.1796875" style="1" customWidth="1"/>
    <col min="508" max="508" width="15.26953125" style="1" customWidth="1"/>
    <col min="509" max="509" width="5" style="1" customWidth="1"/>
    <col min="510" max="525" width="4.453125" style="1" customWidth="1"/>
    <col min="526" max="526" width="6.453125" style="1" customWidth="1"/>
    <col min="527" max="532" width="4.453125" style="1" customWidth="1"/>
    <col min="533" max="534" width="8.7265625" style="1"/>
    <col min="535" max="535" width="6.26953125" style="1" customWidth="1"/>
    <col min="536" max="536" width="2" style="1" customWidth="1"/>
    <col min="537" max="537" width="6.1796875" style="1" customWidth="1"/>
    <col min="538" max="762" width="8.7265625" style="1"/>
    <col min="763" max="763" width="5.1796875" style="1" customWidth="1"/>
    <col min="764" max="764" width="15.26953125" style="1" customWidth="1"/>
    <col min="765" max="765" width="5" style="1" customWidth="1"/>
    <col min="766" max="781" width="4.453125" style="1" customWidth="1"/>
    <col min="782" max="782" width="6.453125" style="1" customWidth="1"/>
    <col min="783" max="788" width="4.453125" style="1" customWidth="1"/>
    <col min="789" max="790" width="8.7265625" style="1"/>
    <col min="791" max="791" width="6.26953125" style="1" customWidth="1"/>
    <col min="792" max="792" width="2" style="1" customWidth="1"/>
    <col min="793" max="793" width="6.1796875" style="1" customWidth="1"/>
    <col min="794" max="1018" width="8.7265625" style="1"/>
    <col min="1019" max="1019" width="5.1796875" style="1" customWidth="1"/>
    <col min="1020" max="1020" width="15.26953125" style="1" customWidth="1"/>
    <col min="1021" max="1021" width="5" style="1" customWidth="1"/>
    <col min="1022" max="1037" width="4.453125" style="1" customWidth="1"/>
    <col min="1038" max="1038" width="6.453125" style="1" customWidth="1"/>
    <col min="1039" max="1044" width="4.453125" style="1" customWidth="1"/>
    <col min="1045" max="1046" width="8.7265625" style="1"/>
    <col min="1047" max="1047" width="6.26953125" style="1" customWidth="1"/>
    <col min="1048" max="1048" width="2" style="1" customWidth="1"/>
    <col min="1049" max="1049" width="6.1796875" style="1" customWidth="1"/>
    <col min="1050" max="1274" width="8.7265625" style="1"/>
    <col min="1275" max="1275" width="5.1796875" style="1" customWidth="1"/>
    <col min="1276" max="1276" width="15.26953125" style="1" customWidth="1"/>
    <col min="1277" max="1277" width="5" style="1" customWidth="1"/>
    <col min="1278" max="1293" width="4.453125" style="1" customWidth="1"/>
    <col min="1294" max="1294" width="6.453125" style="1" customWidth="1"/>
    <col min="1295" max="1300" width="4.453125" style="1" customWidth="1"/>
    <col min="1301" max="1302" width="8.7265625" style="1"/>
    <col min="1303" max="1303" width="6.26953125" style="1" customWidth="1"/>
    <col min="1304" max="1304" width="2" style="1" customWidth="1"/>
    <col min="1305" max="1305" width="6.1796875" style="1" customWidth="1"/>
    <col min="1306" max="1530" width="8.7265625" style="1"/>
    <col min="1531" max="1531" width="5.1796875" style="1" customWidth="1"/>
    <col min="1532" max="1532" width="15.26953125" style="1" customWidth="1"/>
    <col min="1533" max="1533" width="5" style="1" customWidth="1"/>
    <col min="1534" max="1549" width="4.453125" style="1" customWidth="1"/>
    <col min="1550" max="1550" width="6.453125" style="1" customWidth="1"/>
    <col min="1551" max="1556" width="4.453125" style="1" customWidth="1"/>
    <col min="1557" max="1558" width="8.7265625" style="1"/>
    <col min="1559" max="1559" width="6.26953125" style="1" customWidth="1"/>
    <col min="1560" max="1560" width="2" style="1" customWidth="1"/>
    <col min="1561" max="1561" width="6.1796875" style="1" customWidth="1"/>
    <col min="1562" max="1786" width="8.7265625" style="1"/>
    <col min="1787" max="1787" width="5.1796875" style="1" customWidth="1"/>
    <col min="1788" max="1788" width="15.26953125" style="1" customWidth="1"/>
    <col min="1789" max="1789" width="5" style="1" customWidth="1"/>
    <col min="1790" max="1805" width="4.453125" style="1" customWidth="1"/>
    <col min="1806" max="1806" width="6.453125" style="1" customWidth="1"/>
    <col min="1807" max="1812" width="4.453125" style="1" customWidth="1"/>
    <col min="1813" max="1814" width="8.7265625" style="1"/>
    <col min="1815" max="1815" width="6.26953125" style="1" customWidth="1"/>
    <col min="1816" max="1816" width="2" style="1" customWidth="1"/>
    <col min="1817" max="1817" width="6.1796875" style="1" customWidth="1"/>
    <col min="1818" max="2042" width="8.7265625" style="1"/>
    <col min="2043" max="2043" width="5.1796875" style="1" customWidth="1"/>
    <col min="2044" max="2044" width="15.26953125" style="1" customWidth="1"/>
    <col min="2045" max="2045" width="5" style="1" customWidth="1"/>
    <col min="2046" max="2061" width="4.453125" style="1" customWidth="1"/>
    <col min="2062" max="2062" width="6.453125" style="1" customWidth="1"/>
    <col min="2063" max="2068" width="4.453125" style="1" customWidth="1"/>
    <col min="2069" max="2070" width="8.7265625" style="1"/>
    <col min="2071" max="2071" width="6.26953125" style="1" customWidth="1"/>
    <col min="2072" max="2072" width="2" style="1" customWidth="1"/>
    <col min="2073" max="2073" width="6.1796875" style="1" customWidth="1"/>
    <col min="2074" max="2298" width="8.7265625" style="1"/>
    <col min="2299" max="2299" width="5.1796875" style="1" customWidth="1"/>
    <col min="2300" max="2300" width="15.26953125" style="1" customWidth="1"/>
    <col min="2301" max="2301" width="5" style="1" customWidth="1"/>
    <col min="2302" max="2317" width="4.453125" style="1" customWidth="1"/>
    <col min="2318" max="2318" width="6.453125" style="1" customWidth="1"/>
    <col min="2319" max="2324" width="4.453125" style="1" customWidth="1"/>
    <col min="2325" max="2326" width="8.7265625" style="1"/>
    <col min="2327" max="2327" width="6.26953125" style="1" customWidth="1"/>
    <col min="2328" max="2328" width="2" style="1" customWidth="1"/>
    <col min="2329" max="2329" width="6.1796875" style="1" customWidth="1"/>
    <col min="2330" max="2554" width="8.7265625" style="1"/>
    <col min="2555" max="2555" width="5.1796875" style="1" customWidth="1"/>
    <col min="2556" max="2556" width="15.26953125" style="1" customWidth="1"/>
    <col min="2557" max="2557" width="5" style="1" customWidth="1"/>
    <col min="2558" max="2573" width="4.453125" style="1" customWidth="1"/>
    <col min="2574" max="2574" width="6.453125" style="1" customWidth="1"/>
    <col min="2575" max="2580" width="4.453125" style="1" customWidth="1"/>
    <col min="2581" max="2582" width="8.7265625" style="1"/>
    <col min="2583" max="2583" width="6.26953125" style="1" customWidth="1"/>
    <col min="2584" max="2584" width="2" style="1" customWidth="1"/>
    <col min="2585" max="2585" width="6.1796875" style="1" customWidth="1"/>
    <col min="2586" max="2810" width="8.7265625" style="1"/>
    <col min="2811" max="2811" width="5.1796875" style="1" customWidth="1"/>
    <col min="2812" max="2812" width="15.26953125" style="1" customWidth="1"/>
    <col min="2813" max="2813" width="5" style="1" customWidth="1"/>
    <col min="2814" max="2829" width="4.453125" style="1" customWidth="1"/>
    <col min="2830" max="2830" width="6.453125" style="1" customWidth="1"/>
    <col min="2831" max="2836" width="4.453125" style="1" customWidth="1"/>
    <col min="2837" max="2838" width="8.7265625" style="1"/>
    <col min="2839" max="2839" width="6.26953125" style="1" customWidth="1"/>
    <col min="2840" max="2840" width="2" style="1" customWidth="1"/>
    <col min="2841" max="2841" width="6.1796875" style="1" customWidth="1"/>
    <col min="2842" max="3066" width="8.7265625" style="1"/>
    <col min="3067" max="3067" width="5.1796875" style="1" customWidth="1"/>
    <col min="3068" max="3068" width="15.26953125" style="1" customWidth="1"/>
    <col min="3069" max="3069" width="5" style="1" customWidth="1"/>
    <col min="3070" max="3085" width="4.453125" style="1" customWidth="1"/>
    <col min="3086" max="3086" width="6.453125" style="1" customWidth="1"/>
    <col min="3087" max="3092" width="4.453125" style="1" customWidth="1"/>
    <col min="3093" max="3094" width="8.7265625" style="1"/>
    <col min="3095" max="3095" width="6.26953125" style="1" customWidth="1"/>
    <col min="3096" max="3096" width="2" style="1" customWidth="1"/>
    <col min="3097" max="3097" width="6.1796875" style="1" customWidth="1"/>
    <col min="3098" max="3322" width="8.7265625" style="1"/>
    <col min="3323" max="3323" width="5.1796875" style="1" customWidth="1"/>
    <col min="3324" max="3324" width="15.26953125" style="1" customWidth="1"/>
    <col min="3325" max="3325" width="5" style="1" customWidth="1"/>
    <col min="3326" max="3341" width="4.453125" style="1" customWidth="1"/>
    <col min="3342" max="3342" width="6.453125" style="1" customWidth="1"/>
    <col min="3343" max="3348" width="4.453125" style="1" customWidth="1"/>
    <col min="3349" max="3350" width="8.7265625" style="1"/>
    <col min="3351" max="3351" width="6.26953125" style="1" customWidth="1"/>
    <col min="3352" max="3352" width="2" style="1" customWidth="1"/>
    <col min="3353" max="3353" width="6.1796875" style="1" customWidth="1"/>
    <col min="3354" max="3578" width="8.7265625" style="1"/>
    <col min="3579" max="3579" width="5.1796875" style="1" customWidth="1"/>
    <col min="3580" max="3580" width="15.26953125" style="1" customWidth="1"/>
    <col min="3581" max="3581" width="5" style="1" customWidth="1"/>
    <col min="3582" max="3597" width="4.453125" style="1" customWidth="1"/>
    <col min="3598" max="3598" width="6.453125" style="1" customWidth="1"/>
    <col min="3599" max="3604" width="4.453125" style="1" customWidth="1"/>
    <col min="3605" max="3606" width="8.7265625" style="1"/>
    <col min="3607" max="3607" width="6.26953125" style="1" customWidth="1"/>
    <col min="3608" max="3608" width="2" style="1" customWidth="1"/>
    <col min="3609" max="3609" width="6.1796875" style="1" customWidth="1"/>
    <col min="3610" max="3834" width="8.7265625" style="1"/>
    <col min="3835" max="3835" width="5.1796875" style="1" customWidth="1"/>
    <col min="3836" max="3836" width="15.26953125" style="1" customWidth="1"/>
    <col min="3837" max="3837" width="5" style="1" customWidth="1"/>
    <col min="3838" max="3853" width="4.453125" style="1" customWidth="1"/>
    <col min="3854" max="3854" width="6.453125" style="1" customWidth="1"/>
    <col min="3855" max="3860" width="4.453125" style="1" customWidth="1"/>
    <col min="3861" max="3862" width="8.7265625" style="1"/>
    <col min="3863" max="3863" width="6.26953125" style="1" customWidth="1"/>
    <col min="3864" max="3864" width="2" style="1" customWidth="1"/>
    <col min="3865" max="3865" width="6.1796875" style="1" customWidth="1"/>
    <col min="3866" max="4090" width="8.7265625" style="1"/>
    <col min="4091" max="4091" width="5.1796875" style="1" customWidth="1"/>
    <col min="4092" max="4092" width="15.26953125" style="1" customWidth="1"/>
    <col min="4093" max="4093" width="5" style="1" customWidth="1"/>
    <col min="4094" max="4109" width="4.453125" style="1" customWidth="1"/>
    <col min="4110" max="4110" width="6.453125" style="1" customWidth="1"/>
    <col min="4111" max="4116" width="4.453125" style="1" customWidth="1"/>
    <col min="4117" max="4118" width="8.7265625" style="1"/>
    <col min="4119" max="4119" width="6.26953125" style="1" customWidth="1"/>
    <col min="4120" max="4120" width="2" style="1" customWidth="1"/>
    <col min="4121" max="4121" width="6.1796875" style="1" customWidth="1"/>
    <col min="4122" max="4346" width="8.7265625" style="1"/>
    <col min="4347" max="4347" width="5.1796875" style="1" customWidth="1"/>
    <col min="4348" max="4348" width="15.26953125" style="1" customWidth="1"/>
    <col min="4349" max="4349" width="5" style="1" customWidth="1"/>
    <col min="4350" max="4365" width="4.453125" style="1" customWidth="1"/>
    <col min="4366" max="4366" width="6.453125" style="1" customWidth="1"/>
    <col min="4367" max="4372" width="4.453125" style="1" customWidth="1"/>
    <col min="4373" max="4374" width="8.7265625" style="1"/>
    <col min="4375" max="4375" width="6.26953125" style="1" customWidth="1"/>
    <col min="4376" max="4376" width="2" style="1" customWidth="1"/>
    <col min="4377" max="4377" width="6.1796875" style="1" customWidth="1"/>
    <col min="4378" max="4602" width="8.7265625" style="1"/>
    <col min="4603" max="4603" width="5.1796875" style="1" customWidth="1"/>
    <col min="4604" max="4604" width="15.26953125" style="1" customWidth="1"/>
    <col min="4605" max="4605" width="5" style="1" customWidth="1"/>
    <col min="4606" max="4621" width="4.453125" style="1" customWidth="1"/>
    <col min="4622" max="4622" width="6.453125" style="1" customWidth="1"/>
    <col min="4623" max="4628" width="4.453125" style="1" customWidth="1"/>
    <col min="4629" max="4630" width="8.7265625" style="1"/>
    <col min="4631" max="4631" width="6.26953125" style="1" customWidth="1"/>
    <col min="4632" max="4632" width="2" style="1" customWidth="1"/>
    <col min="4633" max="4633" width="6.1796875" style="1" customWidth="1"/>
    <col min="4634" max="4858" width="8.7265625" style="1"/>
    <col min="4859" max="4859" width="5.1796875" style="1" customWidth="1"/>
    <col min="4860" max="4860" width="15.26953125" style="1" customWidth="1"/>
    <col min="4861" max="4861" width="5" style="1" customWidth="1"/>
    <col min="4862" max="4877" width="4.453125" style="1" customWidth="1"/>
    <col min="4878" max="4878" width="6.453125" style="1" customWidth="1"/>
    <col min="4879" max="4884" width="4.453125" style="1" customWidth="1"/>
    <col min="4885" max="4886" width="8.7265625" style="1"/>
    <col min="4887" max="4887" width="6.26953125" style="1" customWidth="1"/>
    <col min="4888" max="4888" width="2" style="1" customWidth="1"/>
    <col min="4889" max="4889" width="6.1796875" style="1" customWidth="1"/>
    <col min="4890" max="5114" width="8.7265625" style="1"/>
    <col min="5115" max="5115" width="5.1796875" style="1" customWidth="1"/>
    <col min="5116" max="5116" width="15.26953125" style="1" customWidth="1"/>
    <col min="5117" max="5117" width="5" style="1" customWidth="1"/>
    <col min="5118" max="5133" width="4.453125" style="1" customWidth="1"/>
    <col min="5134" max="5134" width="6.453125" style="1" customWidth="1"/>
    <col min="5135" max="5140" width="4.453125" style="1" customWidth="1"/>
    <col min="5141" max="5142" width="8.7265625" style="1"/>
    <col min="5143" max="5143" width="6.26953125" style="1" customWidth="1"/>
    <col min="5144" max="5144" width="2" style="1" customWidth="1"/>
    <col min="5145" max="5145" width="6.1796875" style="1" customWidth="1"/>
    <col min="5146" max="5370" width="8.7265625" style="1"/>
    <col min="5371" max="5371" width="5.1796875" style="1" customWidth="1"/>
    <col min="5372" max="5372" width="15.26953125" style="1" customWidth="1"/>
    <col min="5373" max="5373" width="5" style="1" customWidth="1"/>
    <col min="5374" max="5389" width="4.453125" style="1" customWidth="1"/>
    <col min="5390" max="5390" width="6.453125" style="1" customWidth="1"/>
    <col min="5391" max="5396" width="4.453125" style="1" customWidth="1"/>
    <col min="5397" max="5398" width="8.7265625" style="1"/>
    <col min="5399" max="5399" width="6.26953125" style="1" customWidth="1"/>
    <col min="5400" max="5400" width="2" style="1" customWidth="1"/>
    <col min="5401" max="5401" width="6.1796875" style="1" customWidth="1"/>
    <col min="5402" max="5626" width="8.7265625" style="1"/>
    <col min="5627" max="5627" width="5.1796875" style="1" customWidth="1"/>
    <col min="5628" max="5628" width="15.26953125" style="1" customWidth="1"/>
    <col min="5629" max="5629" width="5" style="1" customWidth="1"/>
    <col min="5630" max="5645" width="4.453125" style="1" customWidth="1"/>
    <col min="5646" max="5646" width="6.453125" style="1" customWidth="1"/>
    <col min="5647" max="5652" width="4.453125" style="1" customWidth="1"/>
    <col min="5653" max="5654" width="8.7265625" style="1"/>
    <col min="5655" max="5655" width="6.26953125" style="1" customWidth="1"/>
    <col min="5656" max="5656" width="2" style="1" customWidth="1"/>
    <col min="5657" max="5657" width="6.1796875" style="1" customWidth="1"/>
    <col min="5658" max="5882" width="8.7265625" style="1"/>
    <col min="5883" max="5883" width="5.1796875" style="1" customWidth="1"/>
    <col min="5884" max="5884" width="15.26953125" style="1" customWidth="1"/>
    <col min="5885" max="5885" width="5" style="1" customWidth="1"/>
    <col min="5886" max="5901" width="4.453125" style="1" customWidth="1"/>
    <col min="5902" max="5902" width="6.453125" style="1" customWidth="1"/>
    <col min="5903" max="5908" width="4.453125" style="1" customWidth="1"/>
    <col min="5909" max="5910" width="8.7265625" style="1"/>
    <col min="5911" max="5911" width="6.26953125" style="1" customWidth="1"/>
    <col min="5912" max="5912" width="2" style="1" customWidth="1"/>
    <col min="5913" max="5913" width="6.1796875" style="1" customWidth="1"/>
    <col min="5914" max="6138" width="8.7265625" style="1"/>
    <col min="6139" max="6139" width="5.1796875" style="1" customWidth="1"/>
    <col min="6140" max="6140" width="15.26953125" style="1" customWidth="1"/>
    <col min="6141" max="6141" width="5" style="1" customWidth="1"/>
    <col min="6142" max="6157" width="4.453125" style="1" customWidth="1"/>
    <col min="6158" max="6158" width="6.453125" style="1" customWidth="1"/>
    <col min="6159" max="6164" width="4.453125" style="1" customWidth="1"/>
    <col min="6165" max="6166" width="8.7265625" style="1"/>
    <col min="6167" max="6167" width="6.26953125" style="1" customWidth="1"/>
    <col min="6168" max="6168" width="2" style="1" customWidth="1"/>
    <col min="6169" max="6169" width="6.1796875" style="1" customWidth="1"/>
    <col min="6170" max="6394" width="8.7265625" style="1"/>
    <col min="6395" max="6395" width="5.1796875" style="1" customWidth="1"/>
    <col min="6396" max="6396" width="15.26953125" style="1" customWidth="1"/>
    <col min="6397" max="6397" width="5" style="1" customWidth="1"/>
    <col min="6398" max="6413" width="4.453125" style="1" customWidth="1"/>
    <col min="6414" max="6414" width="6.453125" style="1" customWidth="1"/>
    <col min="6415" max="6420" width="4.453125" style="1" customWidth="1"/>
    <col min="6421" max="6422" width="8.7265625" style="1"/>
    <col min="6423" max="6423" width="6.26953125" style="1" customWidth="1"/>
    <col min="6424" max="6424" width="2" style="1" customWidth="1"/>
    <col min="6425" max="6425" width="6.1796875" style="1" customWidth="1"/>
    <col min="6426" max="6650" width="8.7265625" style="1"/>
    <col min="6651" max="6651" width="5.1796875" style="1" customWidth="1"/>
    <col min="6652" max="6652" width="15.26953125" style="1" customWidth="1"/>
    <col min="6653" max="6653" width="5" style="1" customWidth="1"/>
    <col min="6654" max="6669" width="4.453125" style="1" customWidth="1"/>
    <col min="6670" max="6670" width="6.453125" style="1" customWidth="1"/>
    <col min="6671" max="6676" width="4.453125" style="1" customWidth="1"/>
    <col min="6677" max="6678" width="8.7265625" style="1"/>
    <col min="6679" max="6679" width="6.26953125" style="1" customWidth="1"/>
    <col min="6680" max="6680" width="2" style="1" customWidth="1"/>
    <col min="6681" max="6681" width="6.1796875" style="1" customWidth="1"/>
    <col min="6682" max="6906" width="8.7265625" style="1"/>
    <col min="6907" max="6907" width="5.1796875" style="1" customWidth="1"/>
    <col min="6908" max="6908" width="15.26953125" style="1" customWidth="1"/>
    <col min="6909" max="6909" width="5" style="1" customWidth="1"/>
    <col min="6910" max="6925" width="4.453125" style="1" customWidth="1"/>
    <col min="6926" max="6926" width="6.453125" style="1" customWidth="1"/>
    <col min="6927" max="6932" width="4.453125" style="1" customWidth="1"/>
    <col min="6933" max="6934" width="8.7265625" style="1"/>
    <col min="6935" max="6935" width="6.26953125" style="1" customWidth="1"/>
    <col min="6936" max="6936" width="2" style="1" customWidth="1"/>
    <col min="6937" max="6937" width="6.1796875" style="1" customWidth="1"/>
    <col min="6938" max="7162" width="8.7265625" style="1"/>
    <col min="7163" max="7163" width="5.1796875" style="1" customWidth="1"/>
    <col min="7164" max="7164" width="15.26953125" style="1" customWidth="1"/>
    <col min="7165" max="7165" width="5" style="1" customWidth="1"/>
    <col min="7166" max="7181" width="4.453125" style="1" customWidth="1"/>
    <col min="7182" max="7182" width="6.453125" style="1" customWidth="1"/>
    <col min="7183" max="7188" width="4.453125" style="1" customWidth="1"/>
    <col min="7189" max="7190" width="8.7265625" style="1"/>
    <col min="7191" max="7191" width="6.26953125" style="1" customWidth="1"/>
    <col min="7192" max="7192" width="2" style="1" customWidth="1"/>
    <col min="7193" max="7193" width="6.1796875" style="1" customWidth="1"/>
    <col min="7194" max="7418" width="8.7265625" style="1"/>
    <col min="7419" max="7419" width="5.1796875" style="1" customWidth="1"/>
    <col min="7420" max="7420" width="15.26953125" style="1" customWidth="1"/>
    <col min="7421" max="7421" width="5" style="1" customWidth="1"/>
    <col min="7422" max="7437" width="4.453125" style="1" customWidth="1"/>
    <col min="7438" max="7438" width="6.453125" style="1" customWidth="1"/>
    <col min="7439" max="7444" width="4.453125" style="1" customWidth="1"/>
    <col min="7445" max="7446" width="8.7265625" style="1"/>
    <col min="7447" max="7447" width="6.26953125" style="1" customWidth="1"/>
    <col min="7448" max="7448" width="2" style="1" customWidth="1"/>
    <col min="7449" max="7449" width="6.1796875" style="1" customWidth="1"/>
    <col min="7450" max="7674" width="8.7265625" style="1"/>
    <col min="7675" max="7675" width="5.1796875" style="1" customWidth="1"/>
    <col min="7676" max="7676" width="15.26953125" style="1" customWidth="1"/>
    <col min="7677" max="7677" width="5" style="1" customWidth="1"/>
    <col min="7678" max="7693" width="4.453125" style="1" customWidth="1"/>
    <col min="7694" max="7694" width="6.453125" style="1" customWidth="1"/>
    <col min="7695" max="7700" width="4.453125" style="1" customWidth="1"/>
    <col min="7701" max="7702" width="8.7265625" style="1"/>
    <col min="7703" max="7703" width="6.26953125" style="1" customWidth="1"/>
    <col min="7704" max="7704" width="2" style="1" customWidth="1"/>
    <col min="7705" max="7705" width="6.1796875" style="1" customWidth="1"/>
    <col min="7706" max="7930" width="8.7265625" style="1"/>
    <col min="7931" max="7931" width="5.1796875" style="1" customWidth="1"/>
    <col min="7932" max="7932" width="15.26953125" style="1" customWidth="1"/>
    <col min="7933" max="7933" width="5" style="1" customWidth="1"/>
    <col min="7934" max="7949" width="4.453125" style="1" customWidth="1"/>
    <col min="7950" max="7950" width="6.453125" style="1" customWidth="1"/>
    <col min="7951" max="7956" width="4.453125" style="1" customWidth="1"/>
    <col min="7957" max="7958" width="8.7265625" style="1"/>
    <col min="7959" max="7959" width="6.26953125" style="1" customWidth="1"/>
    <col min="7960" max="7960" width="2" style="1" customWidth="1"/>
    <col min="7961" max="7961" width="6.1796875" style="1" customWidth="1"/>
    <col min="7962" max="8186" width="8.7265625" style="1"/>
    <col min="8187" max="8187" width="5.1796875" style="1" customWidth="1"/>
    <col min="8188" max="8188" width="15.26953125" style="1" customWidth="1"/>
    <col min="8189" max="8189" width="5" style="1" customWidth="1"/>
    <col min="8190" max="8205" width="4.453125" style="1" customWidth="1"/>
    <col min="8206" max="8206" width="6.453125" style="1" customWidth="1"/>
    <col min="8207" max="8212" width="4.453125" style="1" customWidth="1"/>
    <col min="8213" max="8214" width="8.7265625" style="1"/>
    <col min="8215" max="8215" width="6.26953125" style="1" customWidth="1"/>
    <col min="8216" max="8216" width="2" style="1" customWidth="1"/>
    <col min="8217" max="8217" width="6.1796875" style="1" customWidth="1"/>
    <col min="8218" max="8442" width="8.7265625" style="1"/>
    <col min="8443" max="8443" width="5.1796875" style="1" customWidth="1"/>
    <col min="8444" max="8444" width="15.26953125" style="1" customWidth="1"/>
    <col min="8445" max="8445" width="5" style="1" customWidth="1"/>
    <col min="8446" max="8461" width="4.453125" style="1" customWidth="1"/>
    <col min="8462" max="8462" width="6.453125" style="1" customWidth="1"/>
    <col min="8463" max="8468" width="4.453125" style="1" customWidth="1"/>
    <col min="8469" max="8470" width="8.7265625" style="1"/>
    <col min="8471" max="8471" width="6.26953125" style="1" customWidth="1"/>
    <col min="8472" max="8472" width="2" style="1" customWidth="1"/>
    <col min="8473" max="8473" width="6.1796875" style="1" customWidth="1"/>
    <col min="8474" max="8698" width="8.7265625" style="1"/>
    <col min="8699" max="8699" width="5.1796875" style="1" customWidth="1"/>
    <col min="8700" max="8700" width="15.26953125" style="1" customWidth="1"/>
    <col min="8701" max="8701" width="5" style="1" customWidth="1"/>
    <col min="8702" max="8717" width="4.453125" style="1" customWidth="1"/>
    <col min="8718" max="8718" width="6.453125" style="1" customWidth="1"/>
    <col min="8719" max="8724" width="4.453125" style="1" customWidth="1"/>
    <col min="8725" max="8726" width="8.7265625" style="1"/>
    <col min="8727" max="8727" width="6.26953125" style="1" customWidth="1"/>
    <col min="8728" max="8728" width="2" style="1" customWidth="1"/>
    <col min="8729" max="8729" width="6.1796875" style="1" customWidth="1"/>
    <col min="8730" max="8954" width="8.7265625" style="1"/>
    <col min="8955" max="8955" width="5.1796875" style="1" customWidth="1"/>
    <col min="8956" max="8956" width="15.26953125" style="1" customWidth="1"/>
    <col min="8957" max="8957" width="5" style="1" customWidth="1"/>
    <col min="8958" max="8973" width="4.453125" style="1" customWidth="1"/>
    <col min="8974" max="8974" width="6.453125" style="1" customWidth="1"/>
    <col min="8975" max="8980" width="4.453125" style="1" customWidth="1"/>
    <col min="8981" max="8982" width="8.7265625" style="1"/>
    <col min="8983" max="8983" width="6.26953125" style="1" customWidth="1"/>
    <col min="8984" max="8984" width="2" style="1" customWidth="1"/>
    <col min="8985" max="8985" width="6.1796875" style="1" customWidth="1"/>
    <col min="8986" max="9210" width="8.7265625" style="1"/>
    <col min="9211" max="9211" width="5.1796875" style="1" customWidth="1"/>
    <col min="9212" max="9212" width="15.26953125" style="1" customWidth="1"/>
    <col min="9213" max="9213" width="5" style="1" customWidth="1"/>
    <col min="9214" max="9229" width="4.453125" style="1" customWidth="1"/>
    <col min="9230" max="9230" width="6.453125" style="1" customWidth="1"/>
    <col min="9231" max="9236" width="4.453125" style="1" customWidth="1"/>
    <col min="9237" max="9238" width="8.7265625" style="1"/>
    <col min="9239" max="9239" width="6.26953125" style="1" customWidth="1"/>
    <col min="9240" max="9240" width="2" style="1" customWidth="1"/>
    <col min="9241" max="9241" width="6.1796875" style="1" customWidth="1"/>
    <col min="9242" max="9466" width="8.7265625" style="1"/>
    <col min="9467" max="9467" width="5.1796875" style="1" customWidth="1"/>
    <col min="9468" max="9468" width="15.26953125" style="1" customWidth="1"/>
    <col min="9469" max="9469" width="5" style="1" customWidth="1"/>
    <col min="9470" max="9485" width="4.453125" style="1" customWidth="1"/>
    <col min="9486" max="9486" width="6.453125" style="1" customWidth="1"/>
    <col min="9487" max="9492" width="4.453125" style="1" customWidth="1"/>
    <col min="9493" max="9494" width="8.7265625" style="1"/>
    <col min="9495" max="9495" width="6.26953125" style="1" customWidth="1"/>
    <col min="9496" max="9496" width="2" style="1" customWidth="1"/>
    <col min="9497" max="9497" width="6.1796875" style="1" customWidth="1"/>
    <col min="9498" max="9722" width="8.7265625" style="1"/>
    <col min="9723" max="9723" width="5.1796875" style="1" customWidth="1"/>
    <col min="9724" max="9724" width="15.26953125" style="1" customWidth="1"/>
    <col min="9725" max="9725" width="5" style="1" customWidth="1"/>
    <col min="9726" max="9741" width="4.453125" style="1" customWidth="1"/>
    <col min="9742" max="9742" width="6.453125" style="1" customWidth="1"/>
    <col min="9743" max="9748" width="4.453125" style="1" customWidth="1"/>
    <col min="9749" max="9750" width="8.7265625" style="1"/>
    <col min="9751" max="9751" width="6.26953125" style="1" customWidth="1"/>
    <col min="9752" max="9752" width="2" style="1" customWidth="1"/>
    <col min="9753" max="9753" width="6.1796875" style="1" customWidth="1"/>
    <col min="9754" max="9978" width="8.7265625" style="1"/>
    <col min="9979" max="9979" width="5.1796875" style="1" customWidth="1"/>
    <col min="9980" max="9980" width="15.26953125" style="1" customWidth="1"/>
    <col min="9981" max="9981" width="5" style="1" customWidth="1"/>
    <col min="9982" max="9997" width="4.453125" style="1" customWidth="1"/>
    <col min="9998" max="9998" width="6.453125" style="1" customWidth="1"/>
    <col min="9999" max="10004" width="4.453125" style="1" customWidth="1"/>
    <col min="10005" max="10006" width="8.7265625" style="1"/>
    <col min="10007" max="10007" width="6.26953125" style="1" customWidth="1"/>
    <col min="10008" max="10008" width="2" style="1" customWidth="1"/>
    <col min="10009" max="10009" width="6.1796875" style="1" customWidth="1"/>
    <col min="10010" max="10234" width="8.7265625" style="1"/>
    <col min="10235" max="10235" width="5.1796875" style="1" customWidth="1"/>
    <col min="10236" max="10236" width="15.26953125" style="1" customWidth="1"/>
    <col min="10237" max="10237" width="5" style="1" customWidth="1"/>
    <col min="10238" max="10253" width="4.453125" style="1" customWidth="1"/>
    <col min="10254" max="10254" width="6.453125" style="1" customWidth="1"/>
    <col min="10255" max="10260" width="4.453125" style="1" customWidth="1"/>
    <col min="10261" max="10262" width="8.7265625" style="1"/>
    <col min="10263" max="10263" width="6.26953125" style="1" customWidth="1"/>
    <col min="10264" max="10264" width="2" style="1" customWidth="1"/>
    <col min="10265" max="10265" width="6.1796875" style="1" customWidth="1"/>
    <col min="10266" max="10490" width="8.7265625" style="1"/>
    <col min="10491" max="10491" width="5.1796875" style="1" customWidth="1"/>
    <col min="10492" max="10492" width="15.26953125" style="1" customWidth="1"/>
    <col min="10493" max="10493" width="5" style="1" customWidth="1"/>
    <col min="10494" max="10509" width="4.453125" style="1" customWidth="1"/>
    <col min="10510" max="10510" width="6.453125" style="1" customWidth="1"/>
    <col min="10511" max="10516" width="4.453125" style="1" customWidth="1"/>
    <col min="10517" max="10518" width="8.7265625" style="1"/>
    <col min="10519" max="10519" width="6.26953125" style="1" customWidth="1"/>
    <col min="10520" max="10520" width="2" style="1" customWidth="1"/>
    <col min="10521" max="10521" width="6.1796875" style="1" customWidth="1"/>
    <col min="10522" max="10746" width="8.7265625" style="1"/>
    <col min="10747" max="10747" width="5.1796875" style="1" customWidth="1"/>
    <col min="10748" max="10748" width="15.26953125" style="1" customWidth="1"/>
    <col min="10749" max="10749" width="5" style="1" customWidth="1"/>
    <col min="10750" max="10765" width="4.453125" style="1" customWidth="1"/>
    <col min="10766" max="10766" width="6.453125" style="1" customWidth="1"/>
    <col min="10767" max="10772" width="4.453125" style="1" customWidth="1"/>
    <col min="10773" max="10774" width="8.7265625" style="1"/>
    <col min="10775" max="10775" width="6.26953125" style="1" customWidth="1"/>
    <col min="10776" max="10776" width="2" style="1" customWidth="1"/>
    <col min="10777" max="10777" width="6.1796875" style="1" customWidth="1"/>
    <col min="10778" max="11002" width="8.7265625" style="1"/>
    <col min="11003" max="11003" width="5.1796875" style="1" customWidth="1"/>
    <col min="11004" max="11004" width="15.26953125" style="1" customWidth="1"/>
    <col min="11005" max="11005" width="5" style="1" customWidth="1"/>
    <col min="11006" max="11021" width="4.453125" style="1" customWidth="1"/>
    <col min="11022" max="11022" width="6.453125" style="1" customWidth="1"/>
    <col min="11023" max="11028" width="4.453125" style="1" customWidth="1"/>
    <col min="11029" max="11030" width="8.7265625" style="1"/>
    <col min="11031" max="11031" width="6.26953125" style="1" customWidth="1"/>
    <col min="11032" max="11032" width="2" style="1" customWidth="1"/>
    <col min="11033" max="11033" width="6.1796875" style="1" customWidth="1"/>
    <col min="11034" max="11258" width="8.7265625" style="1"/>
    <col min="11259" max="11259" width="5.1796875" style="1" customWidth="1"/>
    <col min="11260" max="11260" width="15.26953125" style="1" customWidth="1"/>
    <col min="11261" max="11261" width="5" style="1" customWidth="1"/>
    <col min="11262" max="11277" width="4.453125" style="1" customWidth="1"/>
    <col min="11278" max="11278" width="6.453125" style="1" customWidth="1"/>
    <col min="11279" max="11284" width="4.453125" style="1" customWidth="1"/>
    <col min="11285" max="11286" width="8.7265625" style="1"/>
    <col min="11287" max="11287" width="6.26953125" style="1" customWidth="1"/>
    <col min="11288" max="11288" width="2" style="1" customWidth="1"/>
    <col min="11289" max="11289" width="6.1796875" style="1" customWidth="1"/>
    <col min="11290" max="11514" width="8.7265625" style="1"/>
    <col min="11515" max="11515" width="5.1796875" style="1" customWidth="1"/>
    <col min="11516" max="11516" width="15.26953125" style="1" customWidth="1"/>
    <col min="11517" max="11517" width="5" style="1" customWidth="1"/>
    <col min="11518" max="11533" width="4.453125" style="1" customWidth="1"/>
    <col min="11534" max="11534" width="6.453125" style="1" customWidth="1"/>
    <col min="11535" max="11540" width="4.453125" style="1" customWidth="1"/>
    <col min="11541" max="11542" width="8.7265625" style="1"/>
    <col min="11543" max="11543" width="6.26953125" style="1" customWidth="1"/>
    <col min="11544" max="11544" width="2" style="1" customWidth="1"/>
    <col min="11545" max="11545" width="6.1796875" style="1" customWidth="1"/>
    <col min="11546" max="11770" width="8.7265625" style="1"/>
    <col min="11771" max="11771" width="5.1796875" style="1" customWidth="1"/>
    <col min="11772" max="11772" width="15.26953125" style="1" customWidth="1"/>
    <col min="11773" max="11773" width="5" style="1" customWidth="1"/>
    <col min="11774" max="11789" width="4.453125" style="1" customWidth="1"/>
    <col min="11790" max="11790" width="6.453125" style="1" customWidth="1"/>
    <col min="11791" max="11796" width="4.453125" style="1" customWidth="1"/>
    <col min="11797" max="11798" width="8.7265625" style="1"/>
    <col min="11799" max="11799" width="6.26953125" style="1" customWidth="1"/>
    <col min="11800" max="11800" width="2" style="1" customWidth="1"/>
    <col min="11801" max="11801" width="6.1796875" style="1" customWidth="1"/>
    <col min="11802" max="12026" width="8.7265625" style="1"/>
    <col min="12027" max="12027" width="5.1796875" style="1" customWidth="1"/>
    <col min="12028" max="12028" width="15.26953125" style="1" customWidth="1"/>
    <col min="12029" max="12029" width="5" style="1" customWidth="1"/>
    <col min="12030" max="12045" width="4.453125" style="1" customWidth="1"/>
    <col min="12046" max="12046" width="6.453125" style="1" customWidth="1"/>
    <col min="12047" max="12052" width="4.453125" style="1" customWidth="1"/>
    <col min="12053" max="12054" width="8.7265625" style="1"/>
    <col min="12055" max="12055" width="6.26953125" style="1" customWidth="1"/>
    <col min="12056" max="12056" width="2" style="1" customWidth="1"/>
    <col min="12057" max="12057" width="6.1796875" style="1" customWidth="1"/>
    <col min="12058" max="12282" width="8.7265625" style="1"/>
    <col min="12283" max="12283" width="5.1796875" style="1" customWidth="1"/>
    <col min="12284" max="12284" width="15.26953125" style="1" customWidth="1"/>
    <col min="12285" max="12285" width="5" style="1" customWidth="1"/>
    <col min="12286" max="12301" width="4.453125" style="1" customWidth="1"/>
    <col min="12302" max="12302" width="6.453125" style="1" customWidth="1"/>
    <col min="12303" max="12308" width="4.453125" style="1" customWidth="1"/>
    <col min="12309" max="12310" width="8.7265625" style="1"/>
    <col min="12311" max="12311" width="6.26953125" style="1" customWidth="1"/>
    <col min="12312" max="12312" width="2" style="1" customWidth="1"/>
    <col min="12313" max="12313" width="6.1796875" style="1" customWidth="1"/>
    <col min="12314" max="12538" width="8.7265625" style="1"/>
    <col min="12539" max="12539" width="5.1796875" style="1" customWidth="1"/>
    <col min="12540" max="12540" width="15.26953125" style="1" customWidth="1"/>
    <col min="12541" max="12541" width="5" style="1" customWidth="1"/>
    <col min="12542" max="12557" width="4.453125" style="1" customWidth="1"/>
    <col min="12558" max="12558" width="6.453125" style="1" customWidth="1"/>
    <col min="12559" max="12564" width="4.453125" style="1" customWidth="1"/>
    <col min="12565" max="12566" width="8.7265625" style="1"/>
    <col min="12567" max="12567" width="6.26953125" style="1" customWidth="1"/>
    <col min="12568" max="12568" width="2" style="1" customWidth="1"/>
    <col min="12569" max="12569" width="6.1796875" style="1" customWidth="1"/>
    <col min="12570" max="12794" width="8.7265625" style="1"/>
    <col min="12795" max="12795" width="5.1796875" style="1" customWidth="1"/>
    <col min="12796" max="12796" width="15.26953125" style="1" customWidth="1"/>
    <col min="12797" max="12797" width="5" style="1" customWidth="1"/>
    <col min="12798" max="12813" width="4.453125" style="1" customWidth="1"/>
    <col min="12814" max="12814" width="6.453125" style="1" customWidth="1"/>
    <col min="12815" max="12820" width="4.453125" style="1" customWidth="1"/>
    <col min="12821" max="12822" width="8.7265625" style="1"/>
    <col min="12823" max="12823" width="6.26953125" style="1" customWidth="1"/>
    <col min="12824" max="12824" width="2" style="1" customWidth="1"/>
    <col min="12825" max="12825" width="6.1796875" style="1" customWidth="1"/>
    <col min="12826" max="13050" width="8.7265625" style="1"/>
    <col min="13051" max="13051" width="5.1796875" style="1" customWidth="1"/>
    <col min="13052" max="13052" width="15.26953125" style="1" customWidth="1"/>
    <col min="13053" max="13053" width="5" style="1" customWidth="1"/>
    <col min="13054" max="13069" width="4.453125" style="1" customWidth="1"/>
    <col min="13070" max="13070" width="6.453125" style="1" customWidth="1"/>
    <col min="13071" max="13076" width="4.453125" style="1" customWidth="1"/>
    <col min="13077" max="13078" width="8.7265625" style="1"/>
    <col min="13079" max="13079" width="6.26953125" style="1" customWidth="1"/>
    <col min="13080" max="13080" width="2" style="1" customWidth="1"/>
    <col min="13081" max="13081" width="6.1796875" style="1" customWidth="1"/>
    <col min="13082" max="13306" width="8.7265625" style="1"/>
    <col min="13307" max="13307" width="5.1796875" style="1" customWidth="1"/>
    <col min="13308" max="13308" width="15.26953125" style="1" customWidth="1"/>
    <col min="13309" max="13309" width="5" style="1" customWidth="1"/>
    <col min="13310" max="13325" width="4.453125" style="1" customWidth="1"/>
    <col min="13326" max="13326" width="6.453125" style="1" customWidth="1"/>
    <col min="13327" max="13332" width="4.453125" style="1" customWidth="1"/>
    <col min="13333" max="13334" width="8.7265625" style="1"/>
    <col min="13335" max="13335" width="6.26953125" style="1" customWidth="1"/>
    <col min="13336" max="13336" width="2" style="1" customWidth="1"/>
    <col min="13337" max="13337" width="6.1796875" style="1" customWidth="1"/>
    <col min="13338" max="13562" width="8.7265625" style="1"/>
    <col min="13563" max="13563" width="5.1796875" style="1" customWidth="1"/>
    <col min="13564" max="13564" width="15.26953125" style="1" customWidth="1"/>
    <col min="13565" max="13565" width="5" style="1" customWidth="1"/>
    <col min="13566" max="13581" width="4.453125" style="1" customWidth="1"/>
    <col min="13582" max="13582" width="6.453125" style="1" customWidth="1"/>
    <col min="13583" max="13588" width="4.453125" style="1" customWidth="1"/>
    <col min="13589" max="13590" width="8.7265625" style="1"/>
    <col min="13591" max="13591" width="6.26953125" style="1" customWidth="1"/>
    <col min="13592" max="13592" width="2" style="1" customWidth="1"/>
    <col min="13593" max="13593" width="6.1796875" style="1" customWidth="1"/>
    <col min="13594" max="13818" width="8.7265625" style="1"/>
    <col min="13819" max="13819" width="5.1796875" style="1" customWidth="1"/>
    <col min="13820" max="13820" width="15.26953125" style="1" customWidth="1"/>
    <col min="13821" max="13821" width="5" style="1" customWidth="1"/>
    <col min="13822" max="13837" width="4.453125" style="1" customWidth="1"/>
    <col min="13838" max="13838" width="6.453125" style="1" customWidth="1"/>
    <col min="13839" max="13844" width="4.453125" style="1" customWidth="1"/>
    <col min="13845" max="13846" width="8.7265625" style="1"/>
    <col min="13847" max="13847" width="6.26953125" style="1" customWidth="1"/>
    <col min="13848" max="13848" width="2" style="1" customWidth="1"/>
    <col min="13849" max="13849" width="6.1796875" style="1" customWidth="1"/>
    <col min="13850" max="14074" width="8.7265625" style="1"/>
    <col min="14075" max="14075" width="5.1796875" style="1" customWidth="1"/>
    <col min="14076" max="14076" width="15.26953125" style="1" customWidth="1"/>
    <col min="14077" max="14077" width="5" style="1" customWidth="1"/>
    <col min="14078" max="14093" width="4.453125" style="1" customWidth="1"/>
    <col min="14094" max="14094" width="6.453125" style="1" customWidth="1"/>
    <col min="14095" max="14100" width="4.453125" style="1" customWidth="1"/>
    <col min="14101" max="14102" width="8.7265625" style="1"/>
    <col min="14103" max="14103" width="6.26953125" style="1" customWidth="1"/>
    <col min="14104" max="14104" width="2" style="1" customWidth="1"/>
    <col min="14105" max="14105" width="6.1796875" style="1" customWidth="1"/>
    <col min="14106" max="14330" width="8.7265625" style="1"/>
    <col min="14331" max="14331" width="5.1796875" style="1" customWidth="1"/>
    <col min="14332" max="14332" width="15.26953125" style="1" customWidth="1"/>
    <col min="14333" max="14333" width="5" style="1" customWidth="1"/>
    <col min="14334" max="14349" width="4.453125" style="1" customWidth="1"/>
    <col min="14350" max="14350" width="6.453125" style="1" customWidth="1"/>
    <col min="14351" max="14356" width="4.453125" style="1" customWidth="1"/>
    <col min="14357" max="14358" width="8.7265625" style="1"/>
    <col min="14359" max="14359" width="6.26953125" style="1" customWidth="1"/>
    <col min="14360" max="14360" width="2" style="1" customWidth="1"/>
    <col min="14361" max="14361" width="6.1796875" style="1" customWidth="1"/>
    <col min="14362" max="14586" width="8.7265625" style="1"/>
    <col min="14587" max="14587" width="5.1796875" style="1" customWidth="1"/>
    <col min="14588" max="14588" width="15.26953125" style="1" customWidth="1"/>
    <col min="14589" max="14589" width="5" style="1" customWidth="1"/>
    <col min="14590" max="14605" width="4.453125" style="1" customWidth="1"/>
    <col min="14606" max="14606" width="6.453125" style="1" customWidth="1"/>
    <col min="14607" max="14612" width="4.453125" style="1" customWidth="1"/>
    <col min="14613" max="14614" width="8.7265625" style="1"/>
    <col min="14615" max="14615" width="6.26953125" style="1" customWidth="1"/>
    <col min="14616" max="14616" width="2" style="1" customWidth="1"/>
    <col min="14617" max="14617" width="6.1796875" style="1" customWidth="1"/>
    <col min="14618" max="14842" width="8.7265625" style="1"/>
    <col min="14843" max="14843" width="5.1796875" style="1" customWidth="1"/>
    <col min="14844" max="14844" width="15.26953125" style="1" customWidth="1"/>
    <col min="14845" max="14845" width="5" style="1" customWidth="1"/>
    <col min="14846" max="14861" width="4.453125" style="1" customWidth="1"/>
    <col min="14862" max="14862" width="6.453125" style="1" customWidth="1"/>
    <col min="14863" max="14868" width="4.453125" style="1" customWidth="1"/>
    <col min="14869" max="14870" width="8.7265625" style="1"/>
    <col min="14871" max="14871" width="6.26953125" style="1" customWidth="1"/>
    <col min="14872" max="14872" width="2" style="1" customWidth="1"/>
    <col min="14873" max="14873" width="6.1796875" style="1" customWidth="1"/>
    <col min="14874" max="15098" width="8.7265625" style="1"/>
    <col min="15099" max="15099" width="5.1796875" style="1" customWidth="1"/>
    <col min="15100" max="15100" width="15.26953125" style="1" customWidth="1"/>
    <col min="15101" max="15101" width="5" style="1" customWidth="1"/>
    <col min="15102" max="15117" width="4.453125" style="1" customWidth="1"/>
    <col min="15118" max="15118" width="6.453125" style="1" customWidth="1"/>
    <col min="15119" max="15124" width="4.453125" style="1" customWidth="1"/>
    <col min="15125" max="15126" width="8.7265625" style="1"/>
    <col min="15127" max="15127" width="6.26953125" style="1" customWidth="1"/>
    <col min="15128" max="15128" width="2" style="1" customWidth="1"/>
    <col min="15129" max="15129" width="6.1796875" style="1" customWidth="1"/>
    <col min="15130" max="15354" width="8.7265625" style="1"/>
    <col min="15355" max="15355" width="5.1796875" style="1" customWidth="1"/>
    <col min="15356" max="15356" width="15.26953125" style="1" customWidth="1"/>
    <col min="15357" max="15357" width="5" style="1" customWidth="1"/>
    <col min="15358" max="15373" width="4.453125" style="1" customWidth="1"/>
    <col min="15374" max="15374" width="6.453125" style="1" customWidth="1"/>
    <col min="15375" max="15380" width="4.453125" style="1" customWidth="1"/>
    <col min="15381" max="15382" width="8.7265625" style="1"/>
    <col min="15383" max="15383" width="6.26953125" style="1" customWidth="1"/>
    <col min="15384" max="15384" width="2" style="1" customWidth="1"/>
    <col min="15385" max="15385" width="6.1796875" style="1" customWidth="1"/>
    <col min="15386" max="15610" width="8.7265625" style="1"/>
    <col min="15611" max="15611" width="5.1796875" style="1" customWidth="1"/>
    <col min="15612" max="15612" width="15.26953125" style="1" customWidth="1"/>
    <col min="15613" max="15613" width="5" style="1" customWidth="1"/>
    <col min="15614" max="15629" width="4.453125" style="1" customWidth="1"/>
    <col min="15630" max="15630" width="6.453125" style="1" customWidth="1"/>
    <col min="15631" max="15636" width="4.453125" style="1" customWidth="1"/>
    <col min="15637" max="15638" width="8.7265625" style="1"/>
    <col min="15639" max="15639" width="6.26953125" style="1" customWidth="1"/>
    <col min="15640" max="15640" width="2" style="1" customWidth="1"/>
    <col min="15641" max="15641" width="6.1796875" style="1" customWidth="1"/>
    <col min="15642" max="15866" width="8.7265625" style="1"/>
    <col min="15867" max="15867" width="5.1796875" style="1" customWidth="1"/>
    <col min="15868" max="15868" width="15.26953125" style="1" customWidth="1"/>
    <col min="15869" max="15869" width="5" style="1" customWidth="1"/>
    <col min="15870" max="15885" width="4.453125" style="1" customWidth="1"/>
    <col min="15886" max="15886" width="6.453125" style="1" customWidth="1"/>
    <col min="15887" max="15892" width="4.453125" style="1" customWidth="1"/>
    <col min="15893" max="15894" width="8.7265625" style="1"/>
    <col min="15895" max="15895" width="6.26953125" style="1" customWidth="1"/>
    <col min="15896" max="15896" width="2" style="1" customWidth="1"/>
    <col min="15897" max="15897" width="6.1796875" style="1" customWidth="1"/>
    <col min="15898" max="16122" width="8.7265625" style="1"/>
    <col min="16123" max="16123" width="5.1796875" style="1" customWidth="1"/>
    <col min="16124" max="16124" width="15.26953125" style="1" customWidth="1"/>
    <col min="16125" max="16125" width="5" style="1" customWidth="1"/>
    <col min="16126" max="16141" width="4.453125" style="1" customWidth="1"/>
    <col min="16142" max="16142" width="6.453125" style="1" customWidth="1"/>
    <col min="16143" max="16148" width="4.453125" style="1" customWidth="1"/>
    <col min="16149" max="16150" width="8.7265625" style="1"/>
    <col min="16151" max="16151" width="6.26953125" style="1" customWidth="1"/>
    <col min="16152" max="16152" width="2" style="1" customWidth="1"/>
    <col min="16153" max="16153" width="6.1796875" style="1" customWidth="1"/>
    <col min="16154" max="16384" width="8.7265625" style="1"/>
  </cols>
  <sheetData>
    <row r="1" spans="1:26" ht="24" customHeight="1" x14ac:dyDescent="0.35">
      <c r="A1" s="172" t="s">
        <v>36</v>
      </c>
      <c r="B1" s="173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4" t="s">
        <v>4</v>
      </c>
      <c r="P1" s="135"/>
      <c r="Q1" s="136"/>
      <c r="R1" s="134" t="s">
        <v>5</v>
      </c>
      <c r="S1" s="135"/>
      <c r="T1" s="136"/>
      <c r="U1" s="137" t="s">
        <v>6</v>
      </c>
      <c r="V1" s="135" t="s">
        <v>7</v>
      </c>
      <c r="W1" s="135" t="s">
        <v>8</v>
      </c>
      <c r="X1" s="135"/>
      <c r="Y1" s="135"/>
      <c r="Z1" s="136"/>
    </row>
    <row r="2" spans="1:26" ht="24" customHeight="1" thickBot="1" x14ac:dyDescent="0.4">
      <c r="A2" s="174"/>
      <c r="B2" s="175"/>
      <c r="C2" s="141" t="str">
        <f>B3</f>
        <v>Ostravice A</v>
      </c>
      <c r="D2" s="139"/>
      <c r="E2" s="140"/>
      <c r="F2" s="141" t="str">
        <f>B5</f>
        <v>Green A</v>
      </c>
      <c r="G2" s="139"/>
      <c r="H2" s="140"/>
      <c r="I2" s="141" t="str">
        <f>B7</f>
        <v>Raškovice A</v>
      </c>
      <c r="J2" s="139"/>
      <c r="K2" s="140"/>
      <c r="L2" s="141" t="str">
        <f>B9</f>
        <v>Palkovice A</v>
      </c>
      <c r="M2" s="139"/>
      <c r="N2" s="140"/>
      <c r="O2" s="141" t="str">
        <f>B11</f>
        <v>Metylovice A</v>
      </c>
      <c r="P2" s="139"/>
      <c r="Q2" s="140"/>
      <c r="R2" s="141" t="str">
        <f>B13</f>
        <v>Palkovice B</v>
      </c>
      <c r="S2" s="139"/>
      <c r="T2" s="140"/>
      <c r="U2" s="138"/>
      <c r="V2" s="139"/>
      <c r="W2" s="139"/>
      <c r="X2" s="139"/>
      <c r="Y2" s="139"/>
      <c r="Z2" s="140"/>
    </row>
    <row r="3" spans="1:26" ht="24" customHeight="1" x14ac:dyDescent="0.35">
      <c r="A3" s="154" t="s">
        <v>0</v>
      </c>
      <c r="B3" s="147" t="s">
        <v>9</v>
      </c>
      <c r="C3" s="2"/>
      <c r="D3" s="3"/>
      <c r="E3" s="4"/>
      <c r="F3" s="5">
        <v>20</v>
      </c>
      <c r="G3" s="6" t="s">
        <v>10</v>
      </c>
      <c r="H3" s="7">
        <v>32</v>
      </c>
      <c r="I3" s="5">
        <v>9</v>
      </c>
      <c r="J3" s="6" t="s">
        <v>10</v>
      </c>
      <c r="K3" s="7">
        <v>20</v>
      </c>
      <c r="L3" s="5">
        <v>10</v>
      </c>
      <c r="M3" s="6" t="s">
        <v>10</v>
      </c>
      <c r="N3" s="7">
        <v>29</v>
      </c>
      <c r="O3" s="5">
        <v>12</v>
      </c>
      <c r="P3" s="6" t="s">
        <v>10</v>
      </c>
      <c r="Q3" s="7">
        <v>22</v>
      </c>
      <c r="R3" s="5">
        <v>21</v>
      </c>
      <c r="S3" s="6" t="s">
        <v>10</v>
      </c>
      <c r="T3" s="7">
        <v>30</v>
      </c>
      <c r="U3" s="155">
        <f>SUM(IF(C3&gt;E3,1,0),IF(F3&gt;H3,1,0),IF(I3&gt;K3,1,0),IF(L3&gt;N3,1,0),IF(O3&gt;Q3,1,0),IF(R3&gt;T3,1,0),IF(C4&gt;E4,1,0),IF(F4&gt;H4,1,0),IF(I4&gt;K4,1,0),IF(L4&gt;N4,1,0),IF(O4&gt;Q4,1,0),IF(R4&gt;T4,1,0))</f>
        <v>0</v>
      </c>
      <c r="V3" s="178" t="s">
        <v>5</v>
      </c>
      <c r="W3" s="142">
        <f>F3+F4+I3+I4+L3+L4+O3+O4+R3+R4+C3+C4</f>
        <v>148</v>
      </c>
      <c r="X3" s="142" t="s">
        <v>10</v>
      </c>
      <c r="Y3" s="142">
        <f>H3+H4+K3+K4+N3+N4+Q3+Q4+T3+T4+E3+E4</f>
        <v>235</v>
      </c>
      <c r="Z3" s="144">
        <f>W3/Y3</f>
        <v>0.62978723404255321</v>
      </c>
    </row>
    <row r="4" spans="1:26" ht="24" customHeight="1" thickBot="1" x14ac:dyDescent="0.4">
      <c r="A4" s="146"/>
      <c r="B4" s="147"/>
      <c r="C4" s="2"/>
      <c r="D4" s="3"/>
      <c r="E4" s="4"/>
      <c r="F4" s="8">
        <v>22</v>
      </c>
      <c r="G4" s="9" t="s">
        <v>10</v>
      </c>
      <c r="H4" s="10">
        <v>24</v>
      </c>
      <c r="I4" s="8">
        <v>11</v>
      </c>
      <c r="J4" s="9" t="s">
        <v>10</v>
      </c>
      <c r="K4" s="10">
        <v>15</v>
      </c>
      <c r="L4" s="8">
        <v>17</v>
      </c>
      <c r="M4" s="9" t="s">
        <v>10</v>
      </c>
      <c r="N4" s="10">
        <v>18</v>
      </c>
      <c r="O4" s="8">
        <v>14</v>
      </c>
      <c r="P4" s="9" t="s">
        <v>10</v>
      </c>
      <c r="Q4" s="10">
        <v>27</v>
      </c>
      <c r="R4" s="8">
        <v>12</v>
      </c>
      <c r="S4" s="9" t="s">
        <v>10</v>
      </c>
      <c r="T4" s="10">
        <v>18</v>
      </c>
      <c r="U4" s="149"/>
      <c r="V4" s="177"/>
      <c r="W4" s="143"/>
      <c r="X4" s="143"/>
      <c r="Y4" s="143"/>
      <c r="Z4" s="145"/>
    </row>
    <row r="5" spans="1:26" ht="24" customHeight="1" thickTop="1" x14ac:dyDescent="0.35">
      <c r="A5" s="146" t="s">
        <v>1</v>
      </c>
      <c r="B5" s="147" t="s">
        <v>32</v>
      </c>
      <c r="C5" s="13">
        <f>H3</f>
        <v>32</v>
      </c>
      <c r="D5" s="14" t="s">
        <v>10</v>
      </c>
      <c r="E5" s="15">
        <f>F3</f>
        <v>20</v>
      </c>
      <c r="F5" s="16"/>
      <c r="G5" s="17"/>
      <c r="H5" s="18"/>
      <c r="I5" s="19">
        <v>8</v>
      </c>
      <c r="J5" s="20" t="s">
        <v>10</v>
      </c>
      <c r="K5" s="21">
        <v>21</v>
      </c>
      <c r="L5" s="19">
        <v>13</v>
      </c>
      <c r="M5" s="20" t="s">
        <v>10</v>
      </c>
      <c r="N5" s="21">
        <v>18</v>
      </c>
      <c r="O5" s="19">
        <v>7</v>
      </c>
      <c r="P5" s="20" t="s">
        <v>10</v>
      </c>
      <c r="Q5" s="21">
        <v>43</v>
      </c>
      <c r="R5" s="19">
        <v>20</v>
      </c>
      <c r="S5" s="20" t="s">
        <v>10</v>
      </c>
      <c r="T5" s="21">
        <v>30</v>
      </c>
      <c r="U5" s="148">
        <f t="shared" ref="U5" si="0">SUM(IF(C5&gt;E5,1,0),IF(F5&gt;H5,1,0),IF(I5&gt;K5,1,0),IF(L5&gt;N5,1,0),IF(O5&gt;Q5,1,0),IF(R5&gt;T5,1,0),IF(C6&gt;E6,1,0),IF(F6&gt;H6,1,0),IF(I6&gt;K6,1,0),IF(L6&gt;N6,1,0),IF(O6&gt;Q6,1,0),IF(R6&gt;T6,1,0))</f>
        <v>3</v>
      </c>
      <c r="V5" s="176" t="s">
        <v>4</v>
      </c>
      <c r="W5" s="152">
        <f>F5+F6+I5+I6+L5+L6+O5+O6+R5+R6+C5+C6</f>
        <v>146</v>
      </c>
      <c r="X5" s="152" t="s">
        <v>10</v>
      </c>
      <c r="Y5" s="152">
        <f>H5+H6+K5+K6+N5+N6+Q5+Q6+T5+T6+E5+E6</f>
        <v>238</v>
      </c>
      <c r="Z5" s="153">
        <f>W5/Y5</f>
        <v>0.61344537815126055</v>
      </c>
    </row>
    <row r="6" spans="1:26" ht="24" customHeight="1" thickBot="1" x14ac:dyDescent="0.4">
      <c r="A6" s="146" t="s">
        <v>1</v>
      </c>
      <c r="B6" s="147"/>
      <c r="C6" s="24">
        <f>H4</f>
        <v>24</v>
      </c>
      <c r="D6" s="25" t="s">
        <v>10</v>
      </c>
      <c r="E6" s="26">
        <f>F4</f>
        <v>22</v>
      </c>
      <c r="F6" s="27"/>
      <c r="G6" s="28"/>
      <c r="H6" s="29"/>
      <c r="I6" s="30">
        <v>9</v>
      </c>
      <c r="J6" s="31" t="s">
        <v>10</v>
      </c>
      <c r="K6" s="32">
        <v>19</v>
      </c>
      <c r="L6" s="30">
        <v>9</v>
      </c>
      <c r="M6" s="31" t="s">
        <v>10</v>
      </c>
      <c r="N6" s="32">
        <v>22</v>
      </c>
      <c r="O6" s="30">
        <v>7</v>
      </c>
      <c r="P6" s="31" t="s">
        <v>10</v>
      </c>
      <c r="Q6" s="32">
        <v>27</v>
      </c>
      <c r="R6" s="30">
        <v>17</v>
      </c>
      <c r="S6" s="31" t="s">
        <v>10</v>
      </c>
      <c r="T6" s="32">
        <v>16</v>
      </c>
      <c r="U6" s="149"/>
      <c r="V6" s="177"/>
      <c r="W6" s="143"/>
      <c r="X6" s="143"/>
      <c r="Y6" s="143"/>
      <c r="Z6" s="145"/>
    </row>
    <row r="7" spans="1:26" ht="24" customHeight="1" thickTop="1" x14ac:dyDescent="0.35">
      <c r="A7" s="146" t="s">
        <v>2</v>
      </c>
      <c r="B7" s="147" t="s">
        <v>11</v>
      </c>
      <c r="C7" s="33">
        <f>K3</f>
        <v>20</v>
      </c>
      <c r="D7" s="34" t="s">
        <v>10</v>
      </c>
      <c r="E7" s="35">
        <f>I3</f>
        <v>9</v>
      </c>
      <c r="F7" s="33">
        <f>K5</f>
        <v>21</v>
      </c>
      <c r="G7" s="34" t="s">
        <v>10</v>
      </c>
      <c r="H7" s="35">
        <f>I5</f>
        <v>8</v>
      </c>
      <c r="I7" s="2"/>
      <c r="J7" s="3"/>
      <c r="K7" s="4"/>
      <c r="L7" s="5">
        <v>39</v>
      </c>
      <c r="M7" s="6" t="s">
        <v>10</v>
      </c>
      <c r="N7" s="7">
        <v>14</v>
      </c>
      <c r="O7" s="5">
        <v>17</v>
      </c>
      <c r="P7" s="6" t="s">
        <v>10</v>
      </c>
      <c r="Q7" s="7">
        <v>19</v>
      </c>
      <c r="R7" s="5">
        <v>15</v>
      </c>
      <c r="S7" s="6" t="s">
        <v>10</v>
      </c>
      <c r="T7" s="7">
        <v>11</v>
      </c>
      <c r="U7" s="148">
        <f t="shared" ref="U7" si="1">SUM(IF(C7&gt;E7,1,0),IF(F7&gt;H7,1,0),IF(I7&gt;K7,1,0),IF(L7&gt;N7,1,0),IF(O7&gt;Q7,1,0),IF(R7&gt;T7,1,0),IF(C8&gt;E8,1,0),IF(F8&gt;H8,1,0),IF(I8&gt;K8,1,0),IF(L8&gt;N8,1,0),IF(O8&gt;Q8,1,0),IF(R8&gt;T8,1,0))</f>
        <v>8</v>
      </c>
      <c r="V7" s="176" t="s">
        <v>1</v>
      </c>
      <c r="W7" s="152">
        <f>F7+F8+I7+I8+L7+L8+O7+O8+R7+R8+C7+C8</f>
        <v>203</v>
      </c>
      <c r="X7" s="152" t="s">
        <v>10</v>
      </c>
      <c r="Y7" s="152">
        <f>H7+H8+K7+K8+N7+N8+Q7+Q8+T7+T8+E7+E8</f>
        <v>113</v>
      </c>
      <c r="Z7" s="153">
        <f>W7/Y7</f>
        <v>1.7964601769911503</v>
      </c>
    </row>
    <row r="8" spans="1:26" ht="24" customHeight="1" thickBot="1" x14ac:dyDescent="0.4">
      <c r="A8" s="146" t="s">
        <v>2</v>
      </c>
      <c r="B8" s="147"/>
      <c r="C8" s="36">
        <f>K4</f>
        <v>15</v>
      </c>
      <c r="D8" s="37" t="s">
        <v>10</v>
      </c>
      <c r="E8" s="38">
        <f>I4</f>
        <v>11</v>
      </c>
      <c r="F8" s="36">
        <f>K6</f>
        <v>19</v>
      </c>
      <c r="G8" s="37" t="s">
        <v>10</v>
      </c>
      <c r="H8" s="38">
        <f>I6</f>
        <v>9</v>
      </c>
      <c r="I8" s="2"/>
      <c r="J8" s="3"/>
      <c r="K8" s="4"/>
      <c r="L8" s="8">
        <v>17</v>
      </c>
      <c r="M8" s="9" t="s">
        <v>10</v>
      </c>
      <c r="N8" s="10">
        <v>8</v>
      </c>
      <c r="O8" s="8">
        <v>12</v>
      </c>
      <c r="P8" s="9" t="s">
        <v>10</v>
      </c>
      <c r="Q8" s="10">
        <v>15</v>
      </c>
      <c r="R8" s="8">
        <v>28</v>
      </c>
      <c r="S8" s="9" t="s">
        <v>10</v>
      </c>
      <c r="T8" s="10">
        <v>9</v>
      </c>
      <c r="U8" s="149"/>
      <c r="V8" s="177"/>
      <c r="W8" s="143"/>
      <c r="X8" s="143"/>
      <c r="Y8" s="143"/>
      <c r="Z8" s="145"/>
    </row>
    <row r="9" spans="1:26" ht="24" customHeight="1" thickTop="1" x14ac:dyDescent="0.35">
      <c r="A9" s="146" t="s">
        <v>3</v>
      </c>
      <c r="B9" s="147" t="s">
        <v>22</v>
      </c>
      <c r="C9" s="13">
        <f>N3</f>
        <v>29</v>
      </c>
      <c r="D9" s="14" t="s">
        <v>10</v>
      </c>
      <c r="E9" s="15">
        <f>L3</f>
        <v>10</v>
      </c>
      <c r="F9" s="13">
        <f>N5</f>
        <v>18</v>
      </c>
      <c r="G9" s="14" t="s">
        <v>10</v>
      </c>
      <c r="H9" s="15">
        <f>L5</f>
        <v>13</v>
      </c>
      <c r="I9" s="13">
        <f>N7</f>
        <v>14</v>
      </c>
      <c r="J9" s="14" t="s">
        <v>10</v>
      </c>
      <c r="K9" s="15">
        <f>L7</f>
        <v>39</v>
      </c>
      <c r="L9" s="16"/>
      <c r="M9" s="17"/>
      <c r="N9" s="18"/>
      <c r="O9" s="19">
        <v>18</v>
      </c>
      <c r="P9" s="20" t="s">
        <v>10</v>
      </c>
      <c r="Q9" s="21">
        <v>33</v>
      </c>
      <c r="R9" s="19">
        <v>34</v>
      </c>
      <c r="S9" s="20" t="s">
        <v>10</v>
      </c>
      <c r="T9" s="21">
        <v>22</v>
      </c>
      <c r="U9" s="148">
        <f t="shared" ref="U9" si="2">SUM(IF(C9&gt;E9,1,0),IF(F9&gt;H9,1,0),IF(I9&gt;K9,1,0),IF(L9&gt;N9,1,0),IF(O9&gt;Q9,1,0),IF(R9&gt;T9,1,0),IF(C10&gt;E10,1,0),IF(F10&gt;H10,1,0),IF(I10&gt;K10,1,0),IF(L10&gt;N10,1,0),IF(O10&gt;Q10,1,0),IF(R10&gt;T10,1,0))</f>
        <v>6</v>
      </c>
      <c r="V9" s="176" t="s">
        <v>2</v>
      </c>
      <c r="W9" s="152">
        <f>F9+F10+I9+I10+L9+L10+O9+O10+R9+R10+C9+C10</f>
        <v>192</v>
      </c>
      <c r="X9" s="152" t="s">
        <v>10</v>
      </c>
      <c r="Y9" s="152">
        <f>H9+H10+K9+K10+N9+N10+Q9+Q10+T9+T10+E9+E10</f>
        <v>194</v>
      </c>
      <c r="Z9" s="153">
        <f>W9/Y9</f>
        <v>0.98969072164948457</v>
      </c>
    </row>
    <row r="10" spans="1:26" ht="24" customHeight="1" thickBot="1" x14ac:dyDescent="0.4">
      <c r="A10" s="146" t="s">
        <v>3</v>
      </c>
      <c r="B10" s="147"/>
      <c r="C10" s="24">
        <f>N4</f>
        <v>18</v>
      </c>
      <c r="D10" s="25" t="s">
        <v>10</v>
      </c>
      <c r="E10" s="26">
        <f>L4</f>
        <v>17</v>
      </c>
      <c r="F10" s="24">
        <f>N6</f>
        <v>22</v>
      </c>
      <c r="G10" s="25" t="s">
        <v>10</v>
      </c>
      <c r="H10" s="26">
        <f>L6</f>
        <v>9</v>
      </c>
      <c r="I10" s="24">
        <f>N8</f>
        <v>8</v>
      </c>
      <c r="J10" s="25" t="s">
        <v>10</v>
      </c>
      <c r="K10" s="26">
        <f>L8</f>
        <v>17</v>
      </c>
      <c r="L10" s="27"/>
      <c r="M10" s="28"/>
      <c r="N10" s="29"/>
      <c r="O10" s="30">
        <v>11</v>
      </c>
      <c r="P10" s="31" t="s">
        <v>10</v>
      </c>
      <c r="Q10" s="32">
        <v>20</v>
      </c>
      <c r="R10" s="30">
        <v>20</v>
      </c>
      <c r="S10" s="31" t="s">
        <v>10</v>
      </c>
      <c r="T10" s="32">
        <v>14</v>
      </c>
      <c r="U10" s="149"/>
      <c r="V10" s="177"/>
      <c r="W10" s="143"/>
      <c r="X10" s="143"/>
      <c r="Y10" s="143"/>
      <c r="Z10" s="145"/>
    </row>
    <row r="11" spans="1:26" ht="24" customHeight="1" thickTop="1" thickBot="1" x14ac:dyDescent="0.4">
      <c r="A11" s="146" t="s">
        <v>4</v>
      </c>
      <c r="B11" s="147" t="s">
        <v>27</v>
      </c>
      <c r="C11" s="13">
        <f>Q3</f>
        <v>22</v>
      </c>
      <c r="D11" s="14" t="s">
        <v>10</v>
      </c>
      <c r="E11" s="15">
        <f>O3</f>
        <v>12</v>
      </c>
      <c r="F11" s="13">
        <f>Q5</f>
        <v>43</v>
      </c>
      <c r="G11" s="14" t="s">
        <v>10</v>
      </c>
      <c r="H11" s="15">
        <f>O5</f>
        <v>7</v>
      </c>
      <c r="I11" s="13">
        <f>Q7</f>
        <v>19</v>
      </c>
      <c r="J11" s="14" t="s">
        <v>10</v>
      </c>
      <c r="K11" s="15">
        <f>O7</f>
        <v>17</v>
      </c>
      <c r="L11" s="13">
        <f>Q9</f>
        <v>33</v>
      </c>
      <c r="M11" s="14" t="s">
        <v>10</v>
      </c>
      <c r="N11" s="15">
        <f>O9</f>
        <v>18</v>
      </c>
      <c r="O11" s="16"/>
      <c r="P11" s="17"/>
      <c r="Q11" s="18"/>
      <c r="R11" s="19">
        <v>17</v>
      </c>
      <c r="S11" s="20" t="s">
        <v>10</v>
      </c>
      <c r="T11" s="39">
        <v>13</v>
      </c>
      <c r="U11" s="148">
        <f t="shared" ref="U11" si="3">SUM(IF(C11&gt;E11,1,0),IF(F11&gt;H11,1,0),IF(I11&gt;K11,1,0),IF(L11&gt;N11,1,0),IF(O11&gt;Q11,1,0),IF(R11&gt;T11,1,0),IF(C12&gt;E12,1,0),IF(F12&gt;H12,1,0),IF(I12&gt;K12,1,0),IF(L12&gt;N12,1,0),IF(O12&gt;Q12,1,0),IF(R12&gt;T12,1,0))</f>
        <v>10</v>
      </c>
      <c r="V11" s="176" t="s">
        <v>0</v>
      </c>
      <c r="W11" s="152">
        <f>F11+F12+I11+I12+L11+L12+O11+O12+R11+R12+C11+C12</f>
        <v>250</v>
      </c>
      <c r="X11" s="152" t="s">
        <v>10</v>
      </c>
      <c r="Y11" s="152">
        <f>H11+H12+K11+K12+N11+N12+Q11+Q12+T11+T12+E11+E12</f>
        <v>114</v>
      </c>
      <c r="Z11" s="153">
        <f>W11/Y11</f>
        <v>2.192982456140351</v>
      </c>
    </row>
    <row r="12" spans="1:26" ht="24" customHeight="1" thickTop="1" thickBot="1" x14ac:dyDescent="0.4">
      <c r="A12" s="146" t="s">
        <v>4</v>
      </c>
      <c r="B12" s="147"/>
      <c r="C12" s="24">
        <f>Q4</f>
        <v>27</v>
      </c>
      <c r="D12" s="25" t="s">
        <v>10</v>
      </c>
      <c r="E12" s="26">
        <f>O4</f>
        <v>14</v>
      </c>
      <c r="F12" s="24">
        <f>Q6</f>
        <v>27</v>
      </c>
      <c r="G12" s="25" t="s">
        <v>10</v>
      </c>
      <c r="H12" s="26">
        <f>O6</f>
        <v>7</v>
      </c>
      <c r="I12" s="24">
        <f>Q8</f>
        <v>15</v>
      </c>
      <c r="J12" s="25" t="s">
        <v>10</v>
      </c>
      <c r="K12" s="26">
        <f>O8</f>
        <v>12</v>
      </c>
      <c r="L12" s="24">
        <f>Q10</f>
        <v>20</v>
      </c>
      <c r="M12" s="25" t="s">
        <v>10</v>
      </c>
      <c r="N12" s="26">
        <f>O10</f>
        <v>11</v>
      </c>
      <c r="O12" s="27"/>
      <c r="P12" s="28"/>
      <c r="Q12" s="29"/>
      <c r="R12" s="30">
        <v>27</v>
      </c>
      <c r="S12" s="31" t="s">
        <v>10</v>
      </c>
      <c r="T12" s="40">
        <v>3</v>
      </c>
      <c r="U12" s="149"/>
      <c r="V12" s="177"/>
      <c r="W12" s="143"/>
      <c r="X12" s="143"/>
      <c r="Y12" s="143"/>
      <c r="Z12" s="145"/>
    </row>
    <row r="13" spans="1:26" ht="24" customHeight="1" thickTop="1" x14ac:dyDescent="0.35">
      <c r="A13" s="146" t="s">
        <v>5</v>
      </c>
      <c r="B13" s="147" t="s">
        <v>12</v>
      </c>
      <c r="C13" s="33">
        <f>T3</f>
        <v>30</v>
      </c>
      <c r="D13" s="34" t="s">
        <v>10</v>
      </c>
      <c r="E13" s="35">
        <f>R3</f>
        <v>21</v>
      </c>
      <c r="F13" s="33">
        <f>T5</f>
        <v>30</v>
      </c>
      <c r="G13" s="34" t="s">
        <v>10</v>
      </c>
      <c r="H13" s="35">
        <f>R5</f>
        <v>20</v>
      </c>
      <c r="I13" s="33">
        <f>T7</f>
        <v>11</v>
      </c>
      <c r="J13" s="34" t="s">
        <v>10</v>
      </c>
      <c r="K13" s="35">
        <f>R7</f>
        <v>15</v>
      </c>
      <c r="L13" s="33">
        <f>T9</f>
        <v>22</v>
      </c>
      <c r="M13" s="34" t="s">
        <v>10</v>
      </c>
      <c r="N13" s="35">
        <f>R9</f>
        <v>34</v>
      </c>
      <c r="O13" s="33">
        <f>T11</f>
        <v>13</v>
      </c>
      <c r="P13" s="34" t="s">
        <v>10</v>
      </c>
      <c r="Q13" s="35">
        <f>R11</f>
        <v>17</v>
      </c>
      <c r="R13" s="2"/>
      <c r="S13" s="3"/>
      <c r="T13" s="4"/>
      <c r="U13" s="148">
        <f t="shared" ref="U13" si="4">SUM(IF(C13&gt;E13,1,0),IF(F13&gt;H13,1,0),IF(I13&gt;K13,1,0),IF(L13&gt;N13,1,0),IF(O13&gt;Q13,1,0),IF(R13&gt;T13,1,0),IF(C14&gt;E14,1,0),IF(F14&gt;H14,1,0),IF(I14&gt;K14,1,0),IF(L14&gt;N14,1,0),IF(O14&gt;Q14,1,0),IF(R14&gt;T14,1,0))</f>
        <v>3</v>
      </c>
      <c r="V13" s="176" t="s">
        <v>3</v>
      </c>
      <c r="W13" s="152">
        <f>F13+F14+I13+I14+L13+L14+O13+O14+R13+R14+C13+C14</f>
        <v>166</v>
      </c>
      <c r="X13" s="152" t="s">
        <v>10</v>
      </c>
      <c r="Y13" s="152">
        <f>H13+H14+K13+K14+N13+N14+Q13+Q14+T13+T14+E13+E14</f>
        <v>211</v>
      </c>
      <c r="Z13" s="153">
        <f>W13/Y13</f>
        <v>0.78672985781990523</v>
      </c>
    </row>
    <row r="14" spans="1:26" ht="24" customHeight="1" thickBot="1" x14ac:dyDescent="0.4">
      <c r="A14" s="141" t="s">
        <v>5</v>
      </c>
      <c r="B14" s="147"/>
      <c r="C14" s="41">
        <f>T4</f>
        <v>18</v>
      </c>
      <c r="D14" s="42" t="s">
        <v>10</v>
      </c>
      <c r="E14" s="43">
        <f>R4</f>
        <v>12</v>
      </c>
      <c r="F14" s="41">
        <f>T6</f>
        <v>16</v>
      </c>
      <c r="G14" s="42" t="s">
        <v>10</v>
      </c>
      <c r="H14" s="43">
        <f>R6</f>
        <v>17</v>
      </c>
      <c r="I14" s="41">
        <f>T8</f>
        <v>9</v>
      </c>
      <c r="J14" s="42" t="s">
        <v>10</v>
      </c>
      <c r="K14" s="43">
        <f>R8</f>
        <v>28</v>
      </c>
      <c r="L14" s="41">
        <f>T10</f>
        <v>14</v>
      </c>
      <c r="M14" s="42" t="s">
        <v>10</v>
      </c>
      <c r="N14" s="43">
        <f>R10</f>
        <v>20</v>
      </c>
      <c r="O14" s="41">
        <f>T12</f>
        <v>3</v>
      </c>
      <c r="P14" s="42" t="s">
        <v>10</v>
      </c>
      <c r="Q14" s="43">
        <f>R12</f>
        <v>27</v>
      </c>
      <c r="R14" s="44"/>
      <c r="S14" s="45"/>
      <c r="T14" s="46"/>
      <c r="U14" s="157"/>
      <c r="V14" s="179"/>
      <c r="W14" s="159"/>
      <c r="X14" s="159"/>
      <c r="Y14" s="159"/>
      <c r="Z14" s="160"/>
    </row>
  </sheetData>
  <mergeCells count="64">
    <mergeCell ref="Y11:Y12"/>
    <mergeCell ref="Z11:Z12"/>
    <mergeCell ref="A13:A14"/>
    <mergeCell ref="B13:B14"/>
    <mergeCell ref="U13:U14"/>
    <mergeCell ref="V13:V14"/>
    <mergeCell ref="W13:W14"/>
    <mergeCell ref="X13:X14"/>
    <mergeCell ref="Y13:Y14"/>
    <mergeCell ref="Z13:Z14"/>
    <mergeCell ref="A11:A12"/>
    <mergeCell ref="B11:B12"/>
    <mergeCell ref="U11:U12"/>
    <mergeCell ref="V11:V12"/>
    <mergeCell ref="W11:W12"/>
    <mergeCell ref="X11:X12"/>
    <mergeCell ref="Y7:Y8"/>
    <mergeCell ref="Z7:Z8"/>
    <mergeCell ref="A9:A10"/>
    <mergeCell ref="B9:B10"/>
    <mergeCell ref="U9:U10"/>
    <mergeCell ref="V9:V10"/>
    <mergeCell ref="W9:W10"/>
    <mergeCell ref="X9:X10"/>
    <mergeCell ref="Y9:Y10"/>
    <mergeCell ref="Z9:Z10"/>
    <mergeCell ref="A7:A8"/>
    <mergeCell ref="B7:B8"/>
    <mergeCell ref="U7:U8"/>
    <mergeCell ref="V7:V8"/>
    <mergeCell ref="W7:W8"/>
    <mergeCell ref="X7:X8"/>
    <mergeCell ref="Y3:Y4"/>
    <mergeCell ref="Z3:Z4"/>
    <mergeCell ref="A5:A6"/>
    <mergeCell ref="B5:B6"/>
    <mergeCell ref="U5:U6"/>
    <mergeCell ref="V5:V6"/>
    <mergeCell ref="W5:W6"/>
    <mergeCell ref="X5:X6"/>
    <mergeCell ref="Y5:Y6"/>
    <mergeCell ref="Z5:Z6"/>
    <mergeCell ref="A3:A4"/>
    <mergeCell ref="B3:B4"/>
    <mergeCell ref="U3:U4"/>
    <mergeCell ref="V3:V4"/>
    <mergeCell ref="W3:W4"/>
    <mergeCell ref="X3:X4"/>
    <mergeCell ref="R1:T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9"/>
  <sheetViews>
    <sheetView tabSelected="1" zoomScale="85" zoomScaleNormal="85" workbookViewId="0">
      <selection activeCell="AE3" sqref="AE3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4.453125" style="1" customWidth="1"/>
    <col min="23" max="23" width="5" style="1" customWidth="1"/>
    <col min="24" max="25" width="8.7265625" style="1"/>
    <col min="26" max="26" width="6.26953125" style="1" customWidth="1"/>
    <col min="27" max="27" width="2" style="1" customWidth="1"/>
    <col min="28" max="28" width="6.1796875" style="1" customWidth="1"/>
    <col min="29" max="29" width="16.26953125" style="1" bestFit="1" customWidth="1"/>
    <col min="30" max="253" width="8.7265625" style="1"/>
    <col min="254" max="254" width="5.1796875" style="1" customWidth="1"/>
    <col min="255" max="255" width="15.26953125" style="1" customWidth="1"/>
    <col min="256" max="256" width="5" style="1" customWidth="1"/>
    <col min="257" max="272" width="4.453125" style="1" customWidth="1"/>
    <col min="273" max="273" width="6.453125" style="1" customWidth="1"/>
    <col min="274" max="279" width="4.453125" style="1" customWidth="1"/>
    <col min="280" max="281" width="8.7265625" style="1"/>
    <col min="282" max="282" width="6.26953125" style="1" customWidth="1"/>
    <col min="283" max="283" width="2" style="1" customWidth="1"/>
    <col min="284" max="284" width="6.1796875" style="1" customWidth="1"/>
    <col min="285" max="509" width="8.7265625" style="1"/>
    <col min="510" max="510" width="5.1796875" style="1" customWidth="1"/>
    <col min="511" max="511" width="15.26953125" style="1" customWidth="1"/>
    <col min="512" max="512" width="5" style="1" customWidth="1"/>
    <col min="513" max="528" width="4.453125" style="1" customWidth="1"/>
    <col min="529" max="529" width="6.453125" style="1" customWidth="1"/>
    <col min="530" max="535" width="4.453125" style="1" customWidth="1"/>
    <col min="536" max="537" width="8.7265625" style="1"/>
    <col min="538" max="538" width="6.26953125" style="1" customWidth="1"/>
    <col min="539" max="539" width="2" style="1" customWidth="1"/>
    <col min="540" max="540" width="6.1796875" style="1" customWidth="1"/>
    <col min="541" max="765" width="8.7265625" style="1"/>
    <col min="766" max="766" width="5.1796875" style="1" customWidth="1"/>
    <col min="767" max="767" width="15.26953125" style="1" customWidth="1"/>
    <col min="768" max="768" width="5" style="1" customWidth="1"/>
    <col min="769" max="784" width="4.453125" style="1" customWidth="1"/>
    <col min="785" max="785" width="6.453125" style="1" customWidth="1"/>
    <col min="786" max="791" width="4.453125" style="1" customWidth="1"/>
    <col min="792" max="793" width="8.7265625" style="1"/>
    <col min="794" max="794" width="6.26953125" style="1" customWidth="1"/>
    <col min="795" max="795" width="2" style="1" customWidth="1"/>
    <col min="796" max="796" width="6.1796875" style="1" customWidth="1"/>
    <col min="797" max="1021" width="8.7265625" style="1"/>
    <col min="1022" max="1022" width="5.1796875" style="1" customWidth="1"/>
    <col min="1023" max="1023" width="15.26953125" style="1" customWidth="1"/>
    <col min="1024" max="1024" width="5" style="1" customWidth="1"/>
    <col min="1025" max="1040" width="4.453125" style="1" customWidth="1"/>
    <col min="1041" max="1041" width="6.453125" style="1" customWidth="1"/>
    <col min="1042" max="1047" width="4.453125" style="1" customWidth="1"/>
    <col min="1048" max="1049" width="8.7265625" style="1"/>
    <col min="1050" max="1050" width="6.26953125" style="1" customWidth="1"/>
    <col min="1051" max="1051" width="2" style="1" customWidth="1"/>
    <col min="1052" max="1052" width="6.1796875" style="1" customWidth="1"/>
    <col min="1053" max="1277" width="8.7265625" style="1"/>
    <col min="1278" max="1278" width="5.1796875" style="1" customWidth="1"/>
    <col min="1279" max="1279" width="15.26953125" style="1" customWidth="1"/>
    <col min="1280" max="1280" width="5" style="1" customWidth="1"/>
    <col min="1281" max="1296" width="4.453125" style="1" customWidth="1"/>
    <col min="1297" max="1297" width="6.453125" style="1" customWidth="1"/>
    <col min="1298" max="1303" width="4.453125" style="1" customWidth="1"/>
    <col min="1304" max="1305" width="8.7265625" style="1"/>
    <col min="1306" max="1306" width="6.26953125" style="1" customWidth="1"/>
    <col min="1307" max="1307" width="2" style="1" customWidth="1"/>
    <col min="1308" max="1308" width="6.1796875" style="1" customWidth="1"/>
    <col min="1309" max="1533" width="8.7265625" style="1"/>
    <col min="1534" max="1534" width="5.1796875" style="1" customWidth="1"/>
    <col min="1535" max="1535" width="15.26953125" style="1" customWidth="1"/>
    <col min="1536" max="1536" width="5" style="1" customWidth="1"/>
    <col min="1537" max="1552" width="4.453125" style="1" customWidth="1"/>
    <col min="1553" max="1553" width="6.453125" style="1" customWidth="1"/>
    <col min="1554" max="1559" width="4.453125" style="1" customWidth="1"/>
    <col min="1560" max="1561" width="8.7265625" style="1"/>
    <col min="1562" max="1562" width="6.26953125" style="1" customWidth="1"/>
    <col min="1563" max="1563" width="2" style="1" customWidth="1"/>
    <col min="1564" max="1564" width="6.1796875" style="1" customWidth="1"/>
    <col min="1565" max="1789" width="8.7265625" style="1"/>
    <col min="1790" max="1790" width="5.1796875" style="1" customWidth="1"/>
    <col min="1791" max="1791" width="15.26953125" style="1" customWidth="1"/>
    <col min="1792" max="1792" width="5" style="1" customWidth="1"/>
    <col min="1793" max="1808" width="4.453125" style="1" customWidth="1"/>
    <col min="1809" max="1809" width="6.453125" style="1" customWidth="1"/>
    <col min="1810" max="1815" width="4.453125" style="1" customWidth="1"/>
    <col min="1816" max="1817" width="8.7265625" style="1"/>
    <col min="1818" max="1818" width="6.26953125" style="1" customWidth="1"/>
    <col min="1819" max="1819" width="2" style="1" customWidth="1"/>
    <col min="1820" max="1820" width="6.1796875" style="1" customWidth="1"/>
    <col min="1821" max="2045" width="8.7265625" style="1"/>
    <col min="2046" max="2046" width="5.1796875" style="1" customWidth="1"/>
    <col min="2047" max="2047" width="15.26953125" style="1" customWidth="1"/>
    <col min="2048" max="2048" width="5" style="1" customWidth="1"/>
    <col min="2049" max="2064" width="4.453125" style="1" customWidth="1"/>
    <col min="2065" max="2065" width="6.453125" style="1" customWidth="1"/>
    <col min="2066" max="2071" width="4.453125" style="1" customWidth="1"/>
    <col min="2072" max="2073" width="8.7265625" style="1"/>
    <col min="2074" max="2074" width="6.26953125" style="1" customWidth="1"/>
    <col min="2075" max="2075" width="2" style="1" customWidth="1"/>
    <col min="2076" max="2076" width="6.1796875" style="1" customWidth="1"/>
    <col min="2077" max="2301" width="8.7265625" style="1"/>
    <col min="2302" max="2302" width="5.1796875" style="1" customWidth="1"/>
    <col min="2303" max="2303" width="15.26953125" style="1" customWidth="1"/>
    <col min="2304" max="2304" width="5" style="1" customWidth="1"/>
    <col min="2305" max="2320" width="4.453125" style="1" customWidth="1"/>
    <col min="2321" max="2321" width="6.453125" style="1" customWidth="1"/>
    <col min="2322" max="2327" width="4.453125" style="1" customWidth="1"/>
    <col min="2328" max="2329" width="8.7265625" style="1"/>
    <col min="2330" max="2330" width="6.26953125" style="1" customWidth="1"/>
    <col min="2331" max="2331" width="2" style="1" customWidth="1"/>
    <col min="2332" max="2332" width="6.1796875" style="1" customWidth="1"/>
    <col min="2333" max="2557" width="8.7265625" style="1"/>
    <col min="2558" max="2558" width="5.1796875" style="1" customWidth="1"/>
    <col min="2559" max="2559" width="15.26953125" style="1" customWidth="1"/>
    <col min="2560" max="2560" width="5" style="1" customWidth="1"/>
    <col min="2561" max="2576" width="4.453125" style="1" customWidth="1"/>
    <col min="2577" max="2577" width="6.453125" style="1" customWidth="1"/>
    <col min="2578" max="2583" width="4.453125" style="1" customWidth="1"/>
    <col min="2584" max="2585" width="8.7265625" style="1"/>
    <col min="2586" max="2586" width="6.26953125" style="1" customWidth="1"/>
    <col min="2587" max="2587" width="2" style="1" customWidth="1"/>
    <col min="2588" max="2588" width="6.1796875" style="1" customWidth="1"/>
    <col min="2589" max="2813" width="8.7265625" style="1"/>
    <col min="2814" max="2814" width="5.1796875" style="1" customWidth="1"/>
    <col min="2815" max="2815" width="15.26953125" style="1" customWidth="1"/>
    <col min="2816" max="2816" width="5" style="1" customWidth="1"/>
    <col min="2817" max="2832" width="4.453125" style="1" customWidth="1"/>
    <col min="2833" max="2833" width="6.453125" style="1" customWidth="1"/>
    <col min="2834" max="2839" width="4.453125" style="1" customWidth="1"/>
    <col min="2840" max="2841" width="8.7265625" style="1"/>
    <col min="2842" max="2842" width="6.26953125" style="1" customWidth="1"/>
    <col min="2843" max="2843" width="2" style="1" customWidth="1"/>
    <col min="2844" max="2844" width="6.1796875" style="1" customWidth="1"/>
    <col min="2845" max="3069" width="8.7265625" style="1"/>
    <col min="3070" max="3070" width="5.1796875" style="1" customWidth="1"/>
    <col min="3071" max="3071" width="15.26953125" style="1" customWidth="1"/>
    <col min="3072" max="3072" width="5" style="1" customWidth="1"/>
    <col min="3073" max="3088" width="4.453125" style="1" customWidth="1"/>
    <col min="3089" max="3089" width="6.453125" style="1" customWidth="1"/>
    <col min="3090" max="3095" width="4.453125" style="1" customWidth="1"/>
    <col min="3096" max="3097" width="8.7265625" style="1"/>
    <col min="3098" max="3098" width="6.26953125" style="1" customWidth="1"/>
    <col min="3099" max="3099" width="2" style="1" customWidth="1"/>
    <col min="3100" max="3100" width="6.1796875" style="1" customWidth="1"/>
    <col min="3101" max="3325" width="8.7265625" style="1"/>
    <col min="3326" max="3326" width="5.1796875" style="1" customWidth="1"/>
    <col min="3327" max="3327" width="15.26953125" style="1" customWidth="1"/>
    <col min="3328" max="3328" width="5" style="1" customWidth="1"/>
    <col min="3329" max="3344" width="4.453125" style="1" customWidth="1"/>
    <col min="3345" max="3345" width="6.453125" style="1" customWidth="1"/>
    <col min="3346" max="3351" width="4.453125" style="1" customWidth="1"/>
    <col min="3352" max="3353" width="8.7265625" style="1"/>
    <col min="3354" max="3354" width="6.26953125" style="1" customWidth="1"/>
    <col min="3355" max="3355" width="2" style="1" customWidth="1"/>
    <col min="3356" max="3356" width="6.1796875" style="1" customWidth="1"/>
    <col min="3357" max="3581" width="8.7265625" style="1"/>
    <col min="3582" max="3582" width="5.1796875" style="1" customWidth="1"/>
    <col min="3583" max="3583" width="15.26953125" style="1" customWidth="1"/>
    <col min="3584" max="3584" width="5" style="1" customWidth="1"/>
    <col min="3585" max="3600" width="4.453125" style="1" customWidth="1"/>
    <col min="3601" max="3601" width="6.453125" style="1" customWidth="1"/>
    <col min="3602" max="3607" width="4.453125" style="1" customWidth="1"/>
    <col min="3608" max="3609" width="8.7265625" style="1"/>
    <col min="3610" max="3610" width="6.26953125" style="1" customWidth="1"/>
    <col min="3611" max="3611" width="2" style="1" customWidth="1"/>
    <col min="3612" max="3612" width="6.1796875" style="1" customWidth="1"/>
    <col min="3613" max="3837" width="8.7265625" style="1"/>
    <col min="3838" max="3838" width="5.1796875" style="1" customWidth="1"/>
    <col min="3839" max="3839" width="15.26953125" style="1" customWidth="1"/>
    <col min="3840" max="3840" width="5" style="1" customWidth="1"/>
    <col min="3841" max="3856" width="4.453125" style="1" customWidth="1"/>
    <col min="3857" max="3857" width="6.453125" style="1" customWidth="1"/>
    <col min="3858" max="3863" width="4.453125" style="1" customWidth="1"/>
    <col min="3864" max="3865" width="8.7265625" style="1"/>
    <col min="3866" max="3866" width="6.26953125" style="1" customWidth="1"/>
    <col min="3867" max="3867" width="2" style="1" customWidth="1"/>
    <col min="3868" max="3868" width="6.1796875" style="1" customWidth="1"/>
    <col min="3869" max="4093" width="8.7265625" style="1"/>
    <col min="4094" max="4094" width="5.1796875" style="1" customWidth="1"/>
    <col min="4095" max="4095" width="15.26953125" style="1" customWidth="1"/>
    <col min="4096" max="4096" width="5" style="1" customWidth="1"/>
    <col min="4097" max="4112" width="4.453125" style="1" customWidth="1"/>
    <col min="4113" max="4113" width="6.453125" style="1" customWidth="1"/>
    <col min="4114" max="4119" width="4.453125" style="1" customWidth="1"/>
    <col min="4120" max="4121" width="8.7265625" style="1"/>
    <col min="4122" max="4122" width="6.26953125" style="1" customWidth="1"/>
    <col min="4123" max="4123" width="2" style="1" customWidth="1"/>
    <col min="4124" max="4124" width="6.1796875" style="1" customWidth="1"/>
    <col min="4125" max="4349" width="8.7265625" style="1"/>
    <col min="4350" max="4350" width="5.1796875" style="1" customWidth="1"/>
    <col min="4351" max="4351" width="15.26953125" style="1" customWidth="1"/>
    <col min="4352" max="4352" width="5" style="1" customWidth="1"/>
    <col min="4353" max="4368" width="4.453125" style="1" customWidth="1"/>
    <col min="4369" max="4369" width="6.453125" style="1" customWidth="1"/>
    <col min="4370" max="4375" width="4.453125" style="1" customWidth="1"/>
    <col min="4376" max="4377" width="8.7265625" style="1"/>
    <col min="4378" max="4378" width="6.26953125" style="1" customWidth="1"/>
    <col min="4379" max="4379" width="2" style="1" customWidth="1"/>
    <col min="4380" max="4380" width="6.1796875" style="1" customWidth="1"/>
    <col min="4381" max="4605" width="8.7265625" style="1"/>
    <col min="4606" max="4606" width="5.1796875" style="1" customWidth="1"/>
    <col min="4607" max="4607" width="15.26953125" style="1" customWidth="1"/>
    <col min="4608" max="4608" width="5" style="1" customWidth="1"/>
    <col min="4609" max="4624" width="4.453125" style="1" customWidth="1"/>
    <col min="4625" max="4625" width="6.453125" style="1" customWidth="1"/>
    <col min="4626" max="4631" width="4.453125" style="1" customWidth="1"/>
    <col min="4632" max="4633" width="8.7265625" style="1"/>
    <col min="4634" max="4634" width="6.26953125" style="1" customWidth="1"/>
    <col min="4635" max="4635" width="2" style="1" customWidth="1"/>
    <col min="4636" max="4636" width="6.1796875" style="1" customWidth="1"/>
    <col min="4637" max="4861" width="8.7265625" style="1"/>
    <col min="4862" max="4862" width="5.1796875" style="1" customWidth="1"/>
    <col min="4863" max="4863" width="15.26953125" style="1" customWidth="1"/>
    <col min="4864" max="4864" width="5" style="1" customWidth="1"/>
    <col min="4865" max="4880" width="4.453125" style="1" customWidth="1"/>
    <col min="4881" max="4881" width="6.453125" style="1" customWidth="1"/>
    <col min="4882" max="4887" width="4.453125" style="1" customWidth="1"/>
    <col min="4888" max="4889" width="8.7265625" style="1"/>
    <col min="4890" max="4890" width="6.26953125" style="1" customWidth="1"/>
    <col min="4891" max="4891" width="2" style="1" customWidth="1"/>
    <col min="4892" max="4892" width="6.1796875" style="1" customWidth="1"/>
    <col min="4893" max="5117" width="8.7265625" style="1"/>
    <col min="5118" max="5118" width="5.1796875" style="1" customWidth="1"/>
    <col min="5119" max="5119" width="15.26953125" style="1" customWidth="1"/>
    <col min="5120" max="5120" width="5" style="1" customWidth="1"/>
    <col min="5121" max="5136" width="4.453125" style="1" customWidth="1"/>
    <col min="5137" max="5137" width="6.453125" style="1" customWidth="1"/>
    <col min="5138" max="5143" width="4.453125" style="1" customWidth="1"/>
    <col min="5144" max="5145" width="8.7265625" style="1"/>
    <col min="5146" max="5146" width="6.26953125" style="1" customWidth="1"/>
    <col min="5147" max="5147" width="2" style="1" customWidth="1"/>
    <col min="5148" max="5148" width="6.1796875" style="1" customWidth="1"/>
    <col min="5149" max="5373" width="8.7265625" style="1"/>
    <col min="5374" max="5374" width="5.1796875" style="1" customWidth="1"/>
    <col min="5375" max="5375" width="15.26953125" style="1" customWidth="1"/>
    <col min="5376" max="5376" width="5" style="1" customWidth="1"/>
    <col min="5377" max="5392" width="4.453125" style="1" customWidth="1"/>
    <col min="5393" max="5393" width="6.453125" style="1" customWidth="1"/>
    <col min="5394" max="5399" width="4.453125" style="1" customWidth="1"/>
    <col min="5400" max="5401" width="8.7265625" style="1"/>
    <col min="5402" max="5402" width="6.26953125" style="1" customWidth="1"/>
    <col min="5403" max="5403" width="2" style="1" customWidth="1"/>
    <col min="5404" max="5404" width="6.1796875" style="1" customWidth="1"/>
    <col min="5405" max="5629" width="8.7265625" style="1"/>
    <col min="5630" max="5630" width="5.1796875" style="1" customWidth="1"/>
    <col min="5631" max="5631" width="15.26953125" style="1" customWidth="1"/>
    <col min="5632" max="5632" width="5" style="1" customWidth="1"/>
    <col min="5633" max="5648" width="4.453125" style="1" customWidth="1"/>
    <col min="5649" max="5649" width="6.453125" style="1" customWidth="1"/>
    <col min="5650" max="5655" width="4.453125" style="1" customWidth="1"/>
    <col min="5656" max="5657" width="8.7265625" style="1"/>
    <col min="5658" max="5658" width="6.26953125" style="1" customWidth="1"/>
    <col min="5659" max="5659" width="2" style="1" customWidth="1"/>
    <col min="5660" max="5660" width="6.1796875" style="1" customWidth="1"/>
    <col min="5661" max="5885" width="8.7265625" style="1"/>
    <col min="5886" max="5886" width="5.1796875" style="1" customWidth="1"/>
    <col min="5887" max="5887" width="15.26953125" style="1" customWidth="1"/>
    <col min="5888" max="5888" width="5" style="1" customWidth="1"/>
    <col min="5889" max="5904" width="4.453125" style="1" customWidth="1"/>
    <col min="5905" max="5905" width="6.453125" style="1" customWidth="1"/>
    <col min="5906" max="5911" width="4.453125" style="1" customWidth="1"/>
    <col min="5912" max="5913" width="8.7265625" style="1"/>
    <col min="5914" max="5914" width="6.26953125" style="1" customWidth="1"/>
    <col min="5915" max="5915" width="2" style="1" customWidth="1"/>
    <col min="5916" max="5916" width="6.1796875" style="1" customWidth="1"/>
    <col min="5917" max="6141" width="8.7265625" style="1"/>
    <col min="6142" max="6142" width="5.1796875" style="1" customWidth="1"/>
    <col min="6143" max="6143" width="15.26953125" style="1" customWidth="1"/>
    <col min="6144" max="6144" width="5" style="1" customWidth="1"/>
    <col min="6145" max="6160" width="4.453125" style="1" customWidth="1"/>
    <col min="6161" max="6161" width="6.453125" style="1" customWidth="1"/>
    <col min="6162" max="6167" width="4.453125" style="1" customWidth="1"/>
    <col min="6168" max="6169" width="8.7265625" style="1"/>
    <col min="6170" max="6170" width="6.26953125" style="1" customWidth="1"/>
    <col min="6171" max="6171" width="2" style="1" customWidth="1"/>
    <col min="6172" max="6172" width="6.1796875" style="1" customWidth="1"/>
    <col min="6173" max="6397" width="8.7265625" style="1"/>
    <col min="6398" max="6398" width="5.1796875" style="1" customWidth="1"/>
    <col min="6399" max="6399" width="15.26953125" style="1" customWidth="1"/>
    <col min="6400" max="6400" width="5" style="1" customWidth="1"/>
    <col min="6401" max="6416" width="4.453125" style="1" customWidth="1"/>
    <col min="6417" max="6417" width="6.453125" style="1" customWidth="1"/>
    <col min="6418" max="6423" width="4.453125" style="1" customWidth="1"/>
    <col min="6424" max="6425" width="8.7265625" style="1"/>
    <col min="6426" max="6426" width="6.26953125" style="1" customWidth="1"/>
    <col min="6427" max="6427" width="2" style="1" customWidth="1"/>
    <col min="6428" max="6428" width="6.1796875" style="1" customWidth="1"/>
    <col min="6429" max="6653" width="8.7265625" style="1"/>
    <col min="6654" max="6654" width="5.1796875" style="1" customWidth="1"/>
    <col min="6655" max="6655" width="15.26953125" style="1" customWidth="1"/>
    <col min="6656" max="6656" width="5" style="1" customWidth="1"/>
    <col min="6657" max="6672" width="4.453125" style="1" customWidth="1"/>
    <col min="6673" max="6673" width="6.453125" style="1" customWidth="1"/>
    <col min="6674" max="6679" width="4.453125" style="1" customWidth="1"/>
    <col min="6680" max="6681" width="8.7265625" style="1"/>
    <col min="6682" max="6682" width="6.26953125" style="1" customWidth="1"/>
    <col min="6683" max="6683" width="2" style="1" customWidth="1"/>
    <col min="6684" max="6684" width="6.1796875" style="1" customWidth="1"/>
    <col min="6685" max="6909" width="8.7265625" style="1"/>
    <col min="6910" max="6910" width="5.1796875" style="1" customWidth="1"/>
    <col min="6911" max="6911" width="15.26953125" style="1" customWidth="1"/>
    <col min="6912" max="6912" width="5" style="1" customWidth="1"/>
    <col min="6913" max="6928" width="4.453125" style="1" customWidth="1"/>
    <col min="6929" max="6929" width="6.453125" style="1" customWidth="1"/>
    <col min="6930" max="6935" width="4.453125" style="1" customWidth="1"/>
    <col min="6936" max="6937" width="8.7265625" style="1"/>
    <col min="6938" max="6938" width="6.26953125" style="1" customWidth="1"/>
    <col min="6939" max="6939" width="2" style="1" customWidth="1"/>
    <col min="6940" max="6940" width="6.1796875" style="1" customWidth="1"/>
    <col min="6941" max="7165" width="8.7265625" style="1"/>
    <col min="7166" max="7166" width="5.1796875" style="1" customWidth="1"/>
    <col min="7167" max="7167" width="15.26953125" style="1" customWidth="1"/>
    <col min="7168" max="7168" width="5" style="1" customWidth="1"/>
    <col min="7169" max="7184" width="4.453125" style="1" customWidth="1"/>
    <col min="7185" max="7185" width="6.453125" style="1" customWidth="1"/>
    <col min="7186" max="7191" width="4.453125" style="1" customWidth="1"/>
    <col min="7192" max="7193" width="8.7265625" style="1"/>
    <col min="7194" max="7194" width="6.26953125" style="1" customWidth="1"/>
    <col min="7195" max="7195" width="2" style="1" customWidth="1"/>
    <col min="7196" max="7196" width="6.1796875" style="1" customWidth="1"/>
    <col min="7197" max="7421" width="8.7265625" style="1"/>
    <col min="7422" max="7422" width="5.1796875" style="1" customWidth="1"/>
    <col min="7423" max="7423" width="15.26953125" style="1" customWidth="1"/>
    <col min="7424" max="7424" width="5" style="1" customWidth="1"/>
    <col min="7425" max="7440" width="4.453125" style="1" customWidth="1"/>
    <col min="7441" max="7441" width="6.453125" style="1" customWidth="1"/>
    <col min="7442" max="7447" width="4.453125" style="1" customWidth="1"/>
    <col min="7448" max="7449" width="8.7265625" style="1"/>
    <col min="7450" max="7450" width="6.26953125" style="1" customWidth="1"/>
    <col min="7451" max="7451" width="2" style="1" customWidth="1"/>
    <col min="7452" max="7452" width="6.1796875" style="1" customWidth="1"/>
    <col min="7453" max="7677" width="8.7265625" style="1"/>
    <col min="7678" max="7678" width="5.1796875" style="1" customWidth="1"/>
    <col min="7679" max="7679" width="15.26953125" style="1" customWidth="1"/>
    <col min="7680" max="7680" width="5" style="1" customWidth="1"/>
    <col min="7681" max="7696" width="4.453125" style="1" customWidth="1"/>
    <col min="7697" max="7697" width="6.453125" style="1" customWidth="1"/>
    <col min="7698" max="7703" width="4.453125" style="1" customWidth="1"/>
    <col min="7704" max="7705" width="8.7265625" style="1"/>
    <col min="7706" max="7706" width="6.26953125" style="1" customWidth="1"/>
    <col min="7707" max="7707" width="2" style="1" customWidth="1"/>
    <col min="7708" max="7708" width="6.1796875" style="1" customWidth="1"/>
    <col min="7709" max="7933" width="8.7265625" style="1"/>
    <col min="7934" max="7934" width="5.1796875" style="1" customWidth="1"/>
    <col min="7935" max="7935" width="15.26953125" style="1" customWidth="1"/>
    <col min="7936" max="7936" width="5" style="1" customWidth="1"/>
    <col min="7937" max="7952" width="4.453125" style="1" customWidth="1"/>
    <col min="7953" max="7953" width="6.453125" style="1" customWidth="1"/>
    <col min="7954" max="7959" width="4.453125" style="1" customWidth="1"/>
    <col min="7960" max="7961" width="8.7265625" style="1"/>
    <col min="7962" max="7962" width="6.26953125" style="1" customWidth="1"/>
    <col min="7963" max="7963" width="2" style="1" customWidth="1"/>
    <col min="7964" max="7964" width="6.1796875" style="1" customWidth="1"/>
    <col min="7965" max="8189" width="8.7265625" style="1"/>
    <col min="8190" max="8190" width="5.1796875" style="1" customWidth="1"/>
    <col min="8191" max="8191" width="15.26953125" style="1" customWidth="1"/>
    <col min="8192" max="8192" width="5" style="1" customWidth="1"/>
    <col min="8193" max="8208" width="4.453125" style="1" customWidth="1"/>
    <col min="8209" max="8209" width="6.453125" style="1" customWidth="1"/>
    <col min="8210" max="8215" width="4.453125" style="1" customWidth="1"/>
    <col min="8216" max="8217" width="8.7265625" style="1"/>
    <col min="8218" max="8218" width="6.26953125" style="1" customWidth="1"/>
    <col min="8219" max="8219" width="2" style="1" customWidth="1"/>
    <col min="8220" max="8220" width="6.1796875" style="1" customWidth="1"/>
    <col min="8221" max="8445" width="8.7265625" style="1"/>
    <col min="8446" max="8446" width="5.1796875" style="1" customWidth="1"/>
    <col min="8447" max="8447" width="15.26953125" style="1" customWidth="1"/>
    <col min="8448" max="8448" width="5" style="1" customWidth="1"/>
    <col min="8449" max="8464" width="4.453125" style="1" customWidth="1"/>
    <col min="8465" max="8465" width="6.453125" style="1" customWidth="1"/>
    <col min="8466" max="8471" width="4.453125" style="1" customWidth="1"/>
    <col min="8472" max="8473" width="8.7265625" style="1"/>
    <col min="8474" max="8474" width="6.26953125" style="1" customWidth="1"/>
    <col min="8475" max="8475" width="2" style="1" customWidth="1"/>
    <col min="8476" max="8476" width="6.1796875" style="1" customWidth="1"/>
    <col min="8477" max="8701" width="8.7265625" style="1"/>
    <col min="8702" max="8702" width="5.1796875" style="1" customWidth="1"/>
    <col min="8703" max="8703" width="15.26953125" style="1" customWidth="1"/>
    <col min="8704" max="8704" width="5" style="1" customWidth="1"/>
    <col min="8705" max="8720" width="4.453125" style="1" customWidth="1"/>
    <col min="8721" max="8721" width="6.453125" style="1" customWidth="1"/>
    <col min="8722" max="8727" width="4.453125" style="1" customWidth="1"/>
    <col min="8728" max="8729" width="8.7265625" style="1"/>
    <col min="8730" max="8730" width="6.26953125" style="1" customWidth="1"/>
    <col min="8731" max="8731" width="2" style="1" customWidth="1"/>
    <col min="8732" max="8732" width="6.1796875" style="1" customWidth="1"/>
    <col min="8733" max="8957" width="8.7265625" style="1"/>
    <col min="8958" max="8958" width="5.1796875" style="1" customWidth="1"/>
    <col min="8959" max="8959" width="15.26953125" style="1" customWidth="1"/>
    <col min="8960" max="8960" width="5" style="1" customWidth="1"/>
    <col min="8961" max="8976" width="4.453125" style="1" customWidth="1"/>
    <col min="8977" max="8977" width="6.453125" style="1" customWidth="1"/>
    <col min="8978" max="8983" width="4.453125" style="1" customWidth="1"/>
    <col min="8984" max="8985" width="8.7265625" style="1"/>
    <col min="8986" max="8986" width="6.26953125" style="1" customWidth="1"/>
    <col min="8987" max="8987" width="2" style="1" customWidth="1"/>
    <col min="8988" max="8988" width="6.1796875" style="1" customWidth="1"/>
    <col min="8989" max="9213" width="8.7265625" style="1"/>
    <col min="9214" max="9214" width="5.1796875" style="1" customWidth="1"/>
    <col min="9215" max="9215" width="15.26953125" style="1" customWidth="1"/>
    <col min="9216" max="9216" width="5" style="1" customWidth="1"/>
    <col min="9217" max="9232" width="4.453125" style="1" customWidth="1"/>
    <col min="9233" max="9233" width="6.453125" style="1" customWidth="1"/>
    <col min="9234" max="9239" width="4.453125" style="1" customWidth="1"/>
    <col min="9240" max="9241" width="8.7265625" style="1"/>
    <col min="9242" max="9242" width="6.26953125" style="1" customWidth="1"/>
    <col min="9243" max="9243" width="2" style="1" customWidth="1"/>
    <col min="9244" max="9244" width="6.1796875" style="1" customWidth="1"/>
    <col min="9245" max="9469" width="8.7265625" style="1"/>
    <col min="9470" max="9470" width="5.1796875" style="1" customWidth="1"/>
    <col min="9471" max="9471" width="15.26953125" style="1" customWidth="1"/>
    <col min="9472" max="9472" width="5" style="1" customWidth="1"/>
    <col min="9473" max="9488" width="4.453125" style="1" customWidth="1"/>
    <col min="9489" max="9489" width="6.453125" style="1" customWidth="1"/>
    <col min="9490" max="9495" width="4.453125" style="1" customWidth="1"/>
    <col min="9496" max="9497" width="8.7265625" style="1"/>
    <col min="9498" max="9498" width="6.26953125" style="1" customWidth="1"/>
    <col min="9499" max="9499" width="2" style="1" customWidth="1"/>
    <col min="9500" max="9500" width="6.1796875" style="1" customWidth="1"/>
    <col min="9501" max="9725" width="8.7265625" style="1"/>
    <col min="9726" max="9726" width="5.1796875" style="1" customWidth="1"/>
    <col min="9727" max="9727" width="15.26953125" style="1" customWidth="1"/>
    <col min="9728" max="9728" width="5" style="1" customWidth="1"/>
    <col min="9729" max="9744" width="4.453125" style="1" customWidth="1"/>
    <col min="9745" max="9745" width="6.453125" style="1" customWidth="1"/>
    <col min="9746" max="9751" width="4.453125" style="1" customWidth="1"/>
    <col min="9752" max="9753" width="8.7265625" style="1"/>
    <col min="9754" max="9754" width="6.26953125" style="1" customWidth="1"/>
    <col min="9755" max="9755" width="2" style="1" customWidth="1"/>
    <col min="9756" max="9756" width="6.1796875" style="1" customWidth="1"/>
    <col min="9757" max="9981" width="8.7265625" style="1"/>
    <col min="9982" max="9982" width="5.1796875" style="1" customWidth="1"/>
    <col min="9983" max="9983" width="15.26953125" style="1" customWidth="1"/>
    <col min="9984" max="9984" width="5" style="1" customWidth="1"/>
    <col min="9985" max="10000" width="4.453125" style="1" customWidth="1"/>
    <col min="10001" max="10001" width="6.453125" style="1" customWidth="1"/>
    <col min="10002" max="10007" width="4.453125" style="1" customWidth="1"/>
    <col min="10008" max="10009" width="8.7265625" style="1"/>
    <col min="10010" max="10010" width="6.26953125" style="1" customWidth="1"/>
    <col min="10011" max="10011" width="2" style="1" customWidth="1"/>
    <col min="10012" max="10012" width="6.1796875" style="1" customWidth="1"/>
    <col min="10013" max="10237" width="8.7265625" style="1"/>
    <col min="10238" max="10238" width="5.1796875" style="1" customWidth="1"/>
    <col min="10239" max="10239" width="15.26953125" style="1" customWidth="1"/>
    <col min="10240" max="10240" width="5" style="1" customWidth="1"/>
    <col min="10241" max="10256" width="4.453125" style="1" customWidth="1"/>
    <col min="10257" max="10257" width="6.453125" style="1" customWidth="1"/>
    <col min="10258" max="10263" width="4.453125" style="1" customWidth="1"/>
    <col min="10264" max="10265" width="8.7265625" style="1"/>
    <col min="10266" max="10266" width="6.26953125" style="1" customWidth="1"/>
    <col min="10267" max="10267" width="2" style="1" customWidth="1"/>
    <col min="10268" max="10268" width="6.1796875" style="1" customWidth="1"/>
    <col min="10269" max="10493" width="8.7265625" style="1"/>
    <col min="10494" max="10494" width="5.1796875" style="1" customWidth="1"/>
    <col min="10495" max="10495" width="15.26953125" style="1" customWidth="1"/>
    <col min="10496" max="10496" width="5" style="1" customWidth="1"/>
    <col min="10497" max="10512" width="4.453125" style="1" customWidth="1"/>
    <col min="10513" max="10513" width="6.453125" style="1" customWidth="1"/>
    <col min="10514" max="10519" width="4.453125" style="1" customWidth="1"/>
    <col min="10520" max="10521" width="8.7265625" style="1"/>
    <col min="10522" max="10522" width="6.26953125" style="1" customWidth="1"/>
    <col min="10523" max="10523" width="2" style="1" customWidth="1"/>
    <col min="10524" max="10524" width="6.1796875" style="1" customWidth="1"/>
    <col min="10525" max="10749" width="8.7265625" style="1"/>
    <col min="10750" max="10750" width="5.1796875" style="1" customWidth="1"/>
    <col min="10751" max="10751" width="15.26953125" style="1" customWidth="1"/>
    <col min="10752" max="10752" width="5" style="1" customWidth="1"/>
    <col min="10753" max="10768" width="4.453125" style="1" customWidth="1"/>
    <col min="10769" max="10769" width="6.453125" style="1" customWidth="1"/>
    <col min="10770" max="10775" width="4.453125" style="1" customWidth="1"/>
    <col min="10776" max="10777" width="8.7265625" style="1"/>
    <col min="10778" max="10778" width="6.26953125" style="1" customWidth="1"/>
    <col min="10779" max="10779" width="2" style="1" customWidth="1"/>
    <col min="10780" max="10780" width="6.1796875" style="1" customWidth="1"/>
    <col min="10781" max="11005" width="8.7265625" style="1"/>
    <col min="11006" max="11006" width="5.1796875" style="1" customWidth="1"/>
    <col min="11007" max="11007" width="15.26953125" style="1" customWidth="1"/>
    <col min="11008" max="11008" width="5" style="1" customWidth="1"/>
    <col min="11009" max="11024" width="4.453125" style="1" customWidth="1"/>
    <col min="11025" max="11025" width="6.453125" style="1" customWidth="1"/>
    <col min="11026" max="11031" width="4.453125" style="1" customWidth="1"/>
    <col min="11032" max="11033" width="8.7265625" style="1"/>
    <col min="11034" max="11034" width="6.26953125" style="1" customWidth="1"/>
    <col min="11035" max="11035" width="2" style="1" customWidth="1"/>
    <col min="11036" max="11036" width="6.1796875" style="1" customWidth="1"/>
    <col min="11037" max="11261" width="8.7265625" style="1"/>
    <col min="11262" max="11262" width="5.1796875" style="1" customWidth="1"/>
    <col min="11263" max="11263" width="15.26953125" style="1" customWidth="1"/>
    <col min="11264" max="11264" width="5" style="1" customWidth="1"/>
    <col min="11265" max="11280" width="4.453125" style="1" customWidth="1"/>
    <col min="11281" max="11281" width="6.453125" style="1" customWidth="1"/>
    <col min="11282" max="11287" width="4.453125" style="1" customWidth="1"/>
    <col min="11288" max="11289" width="8.7265625" style="1"/>
    <col min="11290" max="11290" width="6.26953125" style="1" customWidth="1"/>
    <col min="11291" max="11291" width="2" style="1" customWidth="1"/>
    <col min="11292" max="11292" width="6.1796875" style="1" customWidth="1"/>
    <col min="11293" max="11517" width="8.7265625" style="1"/>
    <col min="11518" max="11518" width="5.1796875" style="1" customWidth="1"/>
    <col min="11519" max="11519" width="15.26953125" style="1" customWidth="1"/>
    <col min="11520" max="11520" width="5" style="1" customWidth="1"/>
    <col min="11521" max="11536" width="4.453125" style="1" customWidth="1"/>
    <col min="11537" max="11537" width="6.453125" style="1" customWidth="1"/>
    <col min="11538" max="11543" width="4.453125" style="1" customWidth="1"/>
    <col min="11544" max="11545" width="8.7265625" style="1"/>
    <col min="11546" max="11546" width="6.26953125" style="1" customWidth="1"/>
    <col min="11547" max="11547" width="2" style="1" customWidth="1"/>
    <col min="11548" max="11548" width="6.1796875" style="1" customWidth="1"/>
    <col min="11549" max="11773" width="8.7265625" style="1"/>
    <col min="11774" max="11774" width="5.1796875" style="1" customWidth="1"/>
    <col min="11775" max="11775" width="15.26953125" style="1" customWidth="1"/>
    <col min="11776" max="11776" width="5" style="1" customWidth="1"/>
    <col min="11777" max="11792" width="4.453125" style="1" customWidth="1"/>
    <col min="11793" max="11793" width="6.453125" style="1" customWidth="1"/>
    <col min="11794" max="11799" width="4.453125" style="1" customWidth="1"/>
    <col min="11800" max="11801" width="8.7265625" style="1"/>
    <col min="11802" max="11802" width="6.26953125" style="1" customWidth="1"/>
    <col min="11803" max="11803" width="2" style="1" customWidth="1"/>
    <col min="11804" max="11804" width="6.1796875" style="1" customWidth="1"/>
    <col min="11805" max="12029" width="8.7265625" style="1"/>
    <col min="12030" max="12030" width="5.1796875" style="1" customWidth="1"/>
    <col min="12031" max="12031" width="15.26953125" style="1" customWidth="1"/>
    <col min="12032" max="12032" width="5" style="1" customWidth="1"/>
    <col min="12033" max="12048" width="4.453125" style="1" customWidth="1"/>
    <col min="12049" max="12049" width="6.453125" style="1" customWidth="1"/>
    <col min="12050" max="12055" width="4.453125" style="1" customWidth="1"/>
    <col min="12056" max="12057" width="8.7265625" style="1"/>
    <col min="12058" max="12058" width="6.26953125" style="1" customWidth="1"/>
    <col min="12059" max="12059" width="2" style="1" customWidth="1"/>
    <col min="12060" max="12060" width="6.1796875" style="1" customWidth="1"/>
    <col min="12061" max="12285" width="8.7265625" style="1"/>
    <col min="12286" max="12286" width="5.1796875" style="1" customWidth="1"/>
    <col min="12287" max="12287" width="15.26953125" style="1" customWidth="1"/>
    <col min="12288" max="12288" width="5" style="1" customWidth="1"/>
    <col min="12289" max="12304" width="4.453125" style="1" customWidth="1"/>
    <col min="12305" max="12305" width="6.453125" style="1" customWidth="1"/>
    <col min="12306" max="12311" width="4.453125" style="1" customWidth="1"/>
    <col min="12312" max="12313" width="8.7265625" style="1"/>
    <col min="12314" max="12314" width="6.26953125" style="1" customWidth="1"/>
    <col min="12315" max="12315" width="2" style="1" customWidth="1"/>
    <col min="12316" max="12316" width="6.1796875" style="1" customWidth="1"/>
    <col min="12317" max="12541" width="8.7265625" style="1"/>
    <col min="12542" max="12542" width="5.1796875" style="1" customWidth="1"/>
    <col min="12543" max="12543" width="15.26953125" style="1" customWidth="1"/>
    <col min="12544" max="12544" width="5" style="1" customWidth="1"/>
    <col min="12545" max="12560" width="4.453125" style="1" customWidth="1"/>
    <col min="12561" max="12561" width="6.453125" style="1" customWidth="1"/>
    <col min="12562" max="12567" width="4.453125" style="1" customWidth="1"/>
    <col min="12568" max="12569" width="8.7265625" style="1"/>
    <col min="12570" max="12570" width="6.26953125" style="1" customWidth="1"/>
    <col min="12571" max="12571" width="2" style="1" customWidth="1"/>
    <col min="12572" max="12572" width="6.1796875" style="1" customWidth="1"/>
    <col min="12573" max="12797" width="8.7265625" style="1"/>
    <col min="12798" max="12798" width="5.1796875" style="1" customWidth="1"/>
    <col min="12799" max="12799" width="15.26953125" style="1" customWidth="1"/>
    <col min="12800" max="12800" width="5" style="1" customWidth="1"/>
    <col min="12801" max="12816" width="4.453125" style="1" customWidth="1"/>
    <col min="12817" max="12817" width="6.453125" style="1" customWidth="1"/>
    <col min="12818" max="12823" width="4.453125" style="1" customWidth="1"/>
    <col min="12824" max="12825" width="8.7265625" style="1"/>
    <col min="12826" max="12826" width="6.26953125" style="1" customWidth="1"/>
    <col min="12827" max="12827" width="2" style="1" customWidth="1"/>
    <col min="12828" max="12828" width="6.1796875" style="1" customWidth="1"/>
    <col min="12829" max="13053" width="8.7265625" style="1"/>
    <col min="13054" max="13054" width="5.1796875" style="1" customWidth="1"/>
    <col min="13055" max="13055" width="15.26953125" style="1" customWidth="1"/>
    <col min="13056" max="13056" width="5" style="1" customWidth="1"/>
    <col min="13057" max="13072" width="4.453125" style="1" customWidth="1"/>
    <col min="13073" max="13073" width="6.453125" style="1" customWidth="1"/>
    <col min="13074" max="13079" width="4.453125" style="1" customWidth="1"/>
    <col min="13080" max="13081" width="8.7265625" style="1"/>
    <col min="13082" max="13082" width="6.26953125" style="1" customWidth="1"/>
    <col min="13083" max="13083" width="2" style="1" customWidth="1"/>
    <col min="13084" max="13084" width="6.1796875" style="1" customWidth="1"/>
    <col min="13085" max="13309" width="8.7265625" style="1"/>
    <col min="13310" max="13310" width="5.1796875" style="1" customWidth="1"/>
    <col min="13311" max="13311" width="15.26953125" style="1" customWidth="1"/>
    <col min="13312" max="13312" width="5" style="1" customWidth="1"/>
    <col min="13313" max="13328" width="4.453125" style="1" customWidth="1"/>
    <col min="13329" max="13329" width="6.453125" style="1" customWidth="1"/>
    <col min="13330" max="13335" width="4.453125" style="1" customWidth="1"/>
    <col min="13336" max="13337" width="8.7265625" style="1"/>
    <col min="13338" max="13338" width="6.26953125" style="1" customWidth="1"/>
    <col min="13339" max="13339" width="2" style="1" customWidth="1"/>
    <col min="13340" max="13340" width="6.1796875" style="1" customWidth="1"/>
    <col min="13341" max="13565" width="8.7265625" style="1"/>
    <col min="13566" max="13566" width="5.1796875" style="1" customWidth="1"/>
    <col min="13567" max="13567" width="15.26953125" style="1" customWidth="1"/>
    <col min="13568" max="13568" width="5" style="1" customWidth="1"/>
    <col min="13569" max="13584" width="4.453125" style="1" customWidth="1"/>
    <col min="13585" max="13585" width="6.453125" style="1" customWidth="1"/>
    <col min="13586" max="13591" width="4.453125" style="1" customWidth="1"/>
    <col min="13592" max="13593" width="8.7265625" style="1"/>
    <col min="13594" max="13594" width="6.26953125" style="1" customWidth="1"/>
    <col min="13595" max="13595" width="2" style="1" customWidth="1"/>
    <col min="13596" max="13596" width="6.1796875" style="1" customWidth="1"/>
    <col min="13597" max="13821" width="8.7265625" style="1"/>
    <col min="13822" max="13822" width="5.1796875" style="1" customWidth="1"/>
    <col min="13823" max="13823" width="15.26953125" style="1" customWidth="1"/>
    <col min="13824" max="13824" width="5" style="1" customWidth="1"/>
    <col min="13825" max="13840" width="4.453125" style="1" customWidth="1"/>
    <col min="13841" max="13841" width="6.453125" style="1" customWidth="1"/>
    <col min="13842" max="13847" width="4.453125" style="1" customWidth="1"/>
    <col min="13848" max="13849" width="8.7265625" style="1"/>
    <col min="13850" max="13850" width="6.26953125" style="1" customWidth="1"/>
    <col min="13851" max="13851" width="2" style="1" customWidth="1"/>
    <col min="13852" max="13852" width="6.1796875" style="1" customWidth="1"/>
    <col min="13853" max="14077" width="8.7265625" style="1"/>
    <col min="14078" max="14078" width="5.1796875" style="1" customWidth="1"/>
    <col min="14079" max="14079" width="15.26953125" style="1" customWidth="1"/>
    <col min="14080" max="14080" width="5" style="1" customWidth="1"/>
    <col min="14081" max="14096" width="4.453125" style="1" customWidth="1"/>
    <col min="14097" max="14097" width="6.453125" style="1" customWidth="1"/>
    <col min="14098" max="14103" width="4.453125" style="1" customWidth="1"/>
    <col min="14104" max="14105" width="8.7265625" style="1"/>
    <col min="14106" max="14106" width="6.26953125" style="1" customWidth="1"/>
    <col min="14107" max="14107" width="2" style="1" customWidth="1"/>
    <col min="14108" max="14108" width="6.1796875" style="1" customWidth="1"/>
    <col min="14109" max="14333" width="8.7265625" style="1"/>
    <col min="14334" max="14334" width="5.1796875" style="1" customWidth="1"/>
    <col min="14335" max="14335" width="15.26953125" style="1" customWidth="1"/>
    <col min="14336" max="14336" width="5" style="1" customWidth="1"/>
    <col min="14337" max="14352" width="4.453125" style="1" customWidth="1"/>
    <col min="14353" max="14353" width="6.453125" style="1" customWidth="1"/>
    <col min="14354" max="14359" width="4.453125" style="1" customWidth="1"/>
    <col min="14360" max="14361" width="8.7265625" style="1"/>
    <col min="14362" max="14362" width="6.26953125" style="1" customWidth="1"/>
    <col min="14363" max="14363" width="2" style="1" customWidth="1"/>
    <col min="14364" max="14364" width="6.1796875" style="1" customWidth="1"/>
    <col min="14365" max="14589" width="8.7265625" style="1"/>
    <col min="14590" max="14590" width="5.1796875" style="1" customWidth="1"/>
    <col min="14591" max="14591" width="15.26953125" style="1" customWidth="1"/>
    <col min="14592" max="14592" width="5" style="1" customWidth="1"/>
    <col min="14593" max="14608" width="4.453125" style="1" customWidth="1"/>
    <col min="14609" max="14609" width="6.453125" style="1" customWidth="1"/>
    <col min="14610" max="14615" width="4.453125" style="1" customWidth="1"/>
    <col min="14616" max="14617" width="8.7265625" style="1"/>
    <col min="14618" max="14618" width="6.26953125" style="1" customWidth="1"/>
    <col min="14619" max="14619" width="2" style="1" customWidth="1"/>
    <col min="14620" max="14620" width="6.1796875" style="1" customWidth="1"/>
    <col min="14621" max="14845" width="8.7265625" style="1"/>
    <col min="14846" max="14846" width="5.1796875" style="1" customWidth="1"/>
    <col min="14847" max="14847" width="15.26953125" style="1" customWidth="1"/>
    <col min="14848" max="14848" width="5" style="1" customWidth="1"/>
    <col min="14849" max="14864" width="4.453125" style="1" customWidth="1"/>
    <col min="14865" max="14865" width="6.453125" style="1" customWidth="1"/>
    <col min="14866" max="14871" width="4.453125" style="1" customWidth="1"/>
    <col min="14872" max="14873" width="8.7265625" style="1"/>
    <col min="14874" max="14874" width="6.26953125" style="1" customWidth="1"/>
    <col min="14875" max="14875" width="2" style="1" customWidth="1"/>
    <col min="14876" max="14876" width="6.1796875" style="1" customWidth="1"/>
    <col min="14877" max="15101" width="8.7265625" style="1"/>
    <col min="15102" max="15102" width="5.1796875" style="1" customWidth="1"/>
    <col min="15103" max="15103" width="15.26953125" style="1" customWidth="1"/>
    <col min="15104" max="15104" width="5" style="1" customWidth="1"/>
    <col min="15105" max="15120" width="4.453125" style="1" customWidth="1"/>
    <col min="15121" max="15121" width="6.453125" style="1" customWidth="1"/>
    <col min="15122" max="15127" width="4.453125" style="1" customWidth="1"/>
    <col min="15128" max="15129" width="8.7265625" style="1"/>
    <col min="15130" max="15130" width="6.26953125" style="1" customWidth="1"/>
    <col min="15131" max="15131" width="2" style="1" customWidth="1"/>
    <col min="15132" max="15132" width="6.1796875" style="1" customWidth="1"/>
    <col min="15133" max="15357" width="8.7265625" style="1"/>
    <col min="15358" max="15358" width="5.1796875" style="1" customWidth="1"/>
    <col min="15359" max="15359" width="15.26953125" style="1" customWidth="1"/>
    <col min="15360" max="15360" width="5" style="1" customWidth="1"/>
    <col min="15361" max="15376" width="4.453125" style="1" customWidth="1"/>
    <col min="15377" max="15377" width="6.453125" style="1" customWidth="1"/>
    <col min="15378" max="15383" width="4.453125" style="1" customWidth="1"/>
    <col min="15384" max="15385" width="8.7265625" style="1"/>
    <col min="15386" max="15386" width="6.26953125" style="1" customWidth="1"/>
    <col min="15387" max="15387" width="2" style="1" customWidth="1"/>
    <col min="15388" max="15388" width="6.1796875" style="1" customWidth="1"/>
    <col min="15389" max="15613" width="8.7265625" style="1"/>
    <col min="15614" max="15614" width="5.1796875" style="1" customWidth="1"/>
    <col min="15615" max="15615" width="15.26953125" style="1" customWidth="1"/>
    <col min="15616" max="15616" width="5" style="1" customWidth="1"/>
    <col min="15617" max="15632" width="4.453125" style="1" customWidth="1"/>
    <col min="15633" max="15633" width="6.453125" style="1" customWidth="1"/>
    <col min="15634" max="15639" width="4.453125" style="1" customWidth="1"/>
    <col min="15640" max="15641" width="8.7265625" style="1"/>
    <col min="15642" max="15642" width="6.26953125" style="1" customWidth="1"/>
    <col min="15643" max="15643" width="2" style="1" customWidth="1"/>
    <col min="15644" max="15644" width="6.1796875" style="1" customWidth="1"/>
    <col min="15645" max="15869" width="8.7265625" style="1"/>
    <col min="15870" max="15870" width="5.1796875" style="1" customWidth="1"/>
    <col min="15871" max="15871" width="15.26953125" style="1" customWidth="1"/>
    <col min="15872" max="15872" width="5" style="1" customWidth="1"/>
    <col min="15873" max="15888" width="4.453125" style="1" customWidth="1"/>
    <col min="15889" max="15889" width="6.453125" style="1" customWidth="1"/>
    <col min="15890" max="15895" width="4.453125" style="1" customWidth="1"/>
    <col min="15896" max="15897" width="8.7265625" style="1"/>
    <col min="15898" max="15898" width="6.26953125" style="1" customWidth="1"/>
    <col min="15899" max="15899" width="2" style="1" customWidth="1"/>
    <col min="15900" max="15900" width="6.1796875" style="1" customWidth="1"/>
    <col min="15901" max="16125" width="8.7265625" style="1"/>
    <col min="16126" max="16126" width="5.1796875" style="1" customWidth="1"/>
    <col min="16127" max="16127" width="15.26953125" style="1" customWidth="1"/>
    <col min="16128" max="16128" width="5" style="1" customWidth="1"/>
    <col min="16129" max="16144" width="4.453125" style="1" customWidth="1"/>
    <col min="16145" max="16145" width="6.453125" style="1" customWidth="1"/>
    <col min="16146" max="16151" width="4.453125" style="1" customWidth="1"/>
    <col min="16152" max="16153" width="8.7265625" style="1"/>
    <col min="16154" max="16154" width="6.26953125" style="1" customWidth="1"/>
    <col min="16155" max="16155" width="2" style="1" customWidth="1"/>
    <col min="16156" max="16156" width="6.1796875" style="1" customWidth="1"/>
    <col min="16157" max="16384" width="8.7265625" style="1"/>
  </cols>
  <sheetData>
    <row r="1" spans="1:29" ht="29.25" customHeight="1" x14ac:dyDescent="0.35">
      <c r="A1" s="180" t="s">
        <v>35</v>
      </c>
      <c r="B1" s="181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4" t="s">
        <v>4</v>
      </c>
      <c r="P1" s="135"/>
      <c r="Q1" s="136"/>
      <c r="R1" s="134" t="s">
        <v>5</v>
      </c>
      <c r="S1" s="135"/>
      <c r="T1" s="136"/>
      <c r="U1" s="134" t="s">
        <v>16</v>
      </c>
      <c r="V1" s="135"/>
      <c r="W1" s="136"/>
      <c r="X1" s="137" t="s">
        <v>6</v>
      </c>
      <c r="Y1" s="135" t="s">
        <v>7</v>
      </c>
      <c r="Z1" s="135" t="s">
        <v>8</v>
      </c>
      <c r="AA1" s="135"/>
      <c r="AB1" s="135"/>
      <c r="AC1" s="136"/>
    </row>
    <row r="2" spans="1:29" ht="29.25" customHeight="1" thickBot="1" x14ac:dyDescent="0.4">
      <c r="A2" s="182"/>
      <c r="B2" s="183"/>
      <c r="C2" s="141" t="str">
        <f>B3</f>
        <v>Red A</v>
      </c>
      <c r="D2" s="139"/>
      <c r="E2" s="140"/>
      <c r="F2" s="141" t="str">
        <f>B4</f>
        <v>Green A</v>
      </c>
      <c r="G2" s="139"/>
      <c r="H2" s="140"/>
      <c r="I2" s="141" t="str">
        <f>B5</f>
        <v>Raškovice A</v>
      </c>
      <c r="J2" s="139"/>
      <c r="K2" s="140"/>
      <c r="L2" s="141" t="str">
        <f>B6</f>
        <v>Raškovice B</v>
      </c>
      <c r="M2" s="139"/>
      <c r="N2" s="140"/>
      <c r="O2" s="141" t="str">
        <f>B7</f>
        <v>Raškovice C</v>
      </c>
      <c r="P2" s="139"/>
      <c r="Q2" s="140"/>
      <c r="R2" s="141" t="str">
        <f>B8</f>
        <v>Raškovice D</v>
      </c>
      <c r="S2" s="139"/>
      <c r="T2" s="140"/>
      <c r="U2" s="141" t="str">
        <f>B9</f>
        <v>Palkovice A</v>
      </c>
      <c r="V2" s="139"/>
      <c r="W2" s="140"/>
      <c r="X2" s="138"/>
      <c r="Y2" s="139"/>
      <c r="Z2" s="139"/>
      <c r="AA2" s="139"/>
      <c r="AB2" s="139"/>
      <c r="AC2" s="140"/>
    </row>
    <row r="3" spans="1:29" ht="29.25" customHeight="1" x14ac:dyDescent="0.35">
      <c r="A3" s="59" t="s">
        <v>0</v>
      </c>
      <c r="B3" s="62" t="s">
        <v>26</v>
      </c>
      <c r="C3" s="92"/>
      <c r="D3" s="93"/>
      <c r="E3" s="94"/>
      <c r="F3" s="78">
        <v>24</v>
      </c>
      <c r="G3" s="79" t="s">
        <v>10</v>
      </c>
      <c r="H3" s="80">
        <v>14</v>
      </c>
      <c r="I3" s="5">
        <v>12</v>
      </c>
      <c r="J3" s="6" t="s">
        <v>10</v>
      </c>
      <c r="K3" s="7">
        <v>24</v>
      </c>
      <c r="L3" s="5">
        <v>8</v>
      </c>
      <c r="M3" s="6" t="s">
        <v>10</v>
      </c>
      <c r="N3" s="7">
        <v>16</v>
      </c>
      <c r="O3" s="5">
        <v>11</v>
      </c>
      <c r="P3" s="6" t="s">
        <v>10</v>
      </c>
      <c r="Q3" s="7">
        <v>6</v>
      </c>
      <c r="R3" s="5">
        <v>9</v>
      </c>
      <c r="S3" s="6" t="s">
        <v>10</v>
      </c>
      <c r="T3" s="7">
        <v>13</v>
      </c>
      <c r="U3" s="5">
        <v>9</v>
      </c>
      <c r="V3" s="6" t="s">
        <v>10</v>
      </c>
      <c r="W3" s="7">
        <v>18</v>
      </c>
      <c r="X3" s="81">
        <f>SUM(IF(C3&gt;E3,1,0),IF(F3&gt;H3,1,0),IF(I3&gt;K3,1,0),IF(L3&gt;N3,1,0),IF(O3&gt;Q3,1,0),IF(R3&gt;T3,1,0),IF(U3&gt;W3,1,0))</f>
        <v>2</v>
      </c>
      <c r="Y3" s="101" t="s">
        <v>3</v>
      </c>
      <c r="Z3" s="79">
        <f>F3+I3+L3+O3+R3+U3+C3</f>
        <v>73</v>
      </c>
      <c r="AA3" s="79" t="s">
        <v>10</v>
      </c>
      <c r="AB3" s="79">
        <f>H3+K3+N3+Q3+T3+W3+E3</f>
        <v>91</v>
      </c>
      <c r="AC3" s="80">
        <f t="shared" ref="AC3:AC9" si="0">Z3/AB3</f>
        <v>0.80219780219780223</v>
      </c>
    </row>
    <row r="4" spans="1:29" ht="29.25" customHeight="1" x14ac:dyDescent="0.35">
      <c r="A4" s="61" t="s">
        <v>1</v>
      </c>
      <c r="B4" s="62" t="s">
        <v>32</v>
      </c>
      <c r="C4" s="33">
        <f>H3</f>
        <v>14</v>
      </c>
      <c r="D4" s="34" t="s">
        <v>10</v>
      </c>
      <c r="E4" s="35">
        <f>F3</f>
        <v>24</v>
      </c>
      <c r="F4" s="95"/>
      <c r="G4" s="96"/>
      <c r="H4" s="97"/>
      <c r="I4" s="8">
        <v>6</v>
      </c>
      <c r="J4" s="9" t="s">
        <v>10</v>
      </c>
      <c r="K4" s="10">
        <v>20</v>
      </c>
      <c r="L4" s="66">
        <v>8</v>
      </c>
      <c r="M4" s="67" t="s">
        <v>10</v>
      </c>
      <c r="N4" s="68">
        <v>15</v>
      </c>
      <c r="O4" s="66">
        <v>14</v>
      </c>
      <c r="P4" s="67" t="s">
        <v>10</v>
      </c>
      <c r="Q4" s="68">
        <v>13</v>
      </c>
      <c r="R4" s="66">
        <v>9</v>
      </c>
      <c r="S4" s="67" t="s">
        <v>10</v>
      </c>
      <c r="T4" s="68">
        <v>20</v>
      </c>
      <c r="U4" s="66">
        <v>28</v>
      </c>
      <c r="V4" s="67" t="s">
        <v>10</v>
      </c>
      <c r="W4" s="68">
        <v>12</v>
      </c>
      <c r="X4" s="83">
        <f t="shared" ref="X4:X9" si="1">SUM(IF(C4&gt;E4,1,0),IF(F4&gt;H4,1,0),IF(I4&gt;K4,1,0),IF(L4&gt;N4,1,0),IF(O4&gt;Q4,1,0),IF(R4&gt;T4,1,0),IF(U4&gt;W4,1,0))</f>
        <v>2</v>
      </c>
      <c r="Y4" s="102" t="s">
        <v>5</v>
      </c>
      <c r="Z4" s="9">
        <f t="shared" ref="Z4:Z9" si="2">F4+I4+L4+O4+R4+U4+C4</f>
        <v>79</v>
      </c>
      <c r="AA4" s="9" t="s">
        <v>10</v>
      </c>
      <c r="AB4" s="9">
        <f t="shared" ref="AB4:AB9" si="3">H4+K4+N4+Q4+T4+W4+E4</f>
        <v>104</v>
      </c>
      <c r="AC4" s="10">
        <f t="shared" si="0"/>
        <v>0.75961538461538458</v>
      </c>
    </row>
    <row r="5" spans="1:29" ht="29.25" customHeight="1" x14ac:dyDescent="0.35">
      <c r="A5" s="61" t="s">
        <v>2</v>
      </c>
      <c r="B5" s="62" t="s">
        <v>11</v>
      </c>
      <c r="C5" s="63">
        <f>K3</f>
        <v>24</v>
      </c>
      <c r="D5" s="64" t="s">
        <v>10</v>
      </c>
      <c r="E5" s="65">
        <f>I3</f>
        <v>12</v>
      </c>
      <c r="F5" s="33">
        <f>K4</f>
        <v>20</v>
      </c>
      <c r="G5" s="34" t="s">
        <v>10</v>
      </c>
      <c r="H5" s="35">
        <f>I4</f>
        <v>6</v>
      </c>
      <c r="I5" s="95"/>
      <c r="J5" s="96"/>
      <c r="K5" s="97"/>
      <c r="L5" s="8">
        <v>10</v>
      </c>
      <c r="M5" s="9" t="s">
        <v>10</v>
      </c>
      <c r="N5" s="10">
        <v>9</v>
      </c>
      <c r="O5" s="66">
        <v>10</v>
      </c>
      <c r="P5" s="67" t="s">
        <v>10</v>
      </c>
      <c r="Q5" s="68">
        <v>8</v>
      </c>
      <c r="R5" s="66">
        <v>17</v>
      </c>
      <c r="S5" s="67" t="s">
        <v>10</v>
      </c>
      <c r="T5" s="68">
        <v>16</v>
      </c>
      <c r="U5" s="66">
        <v>21</v>
      </c>
      <c r="V5" s="67" t="s">
        <v>10</v>
      </c>
      <c r="W5" s="68">
        <v>15</v>
      </c>
      <c r="X5" s="83">
        <f t="shared" si="1"/>
        <v>6</v>
      </c>
      <c r="Y5" s="102" t="s">
        <v>0</v>
      </c>
      <c r="Z5" s="9">
        <f t="shared" si="2"/>
        <v>102</v>
      </c>
      <c r="AA5" s="9" t="s">
        <v>10</v>
      </c>
      <c r="AB5" s="9">
        <f t="shared" si="3"/>
        <v>66</v>
      </c>
      <c r="AC5" s="10">
        <f t="shared" si="0"/>
        <v>1.5454545454545454</v>
      </c>
    </row>
    <row r="6" spans="1:29" ht="29.25" customHeight="1" x14ac:dyDescent="0.35">
      <c r="A6" s="61" t="s">
        <v>3</v>
      </c>
      <c r="B6" s="62" t="s">
        <v>21</v>
      </c>
      <c r="C6" s="63">
        <f>N3</f>
        <v>16</v>
      </c>
      <c r="D6" s="64" t="s">
        <v>10</v>
      </c>
      <c r="E6" s="65">
        <f>L3</f>
        <v>8</v>
      </c>
      <c r="F6" s="63">
        <f>N4</f>
        <v>15</v>
      </c>
      <c r="G6" s="64" t="s">
        <v>10</v>
      </c>
      <c r="H6" s="65">
        <f>L4</f>
        <v>8</v>
      </c>
      <c r="I6" s="33">
        <f>N5</f>
        <v>9</v>
      </c>
      <c r="J6" s="34" t="s">
        <v>10</v>
      </c>
      <c r="K6" s="35">
        <f>L5</f>
        <v>10</v>
      </c>
      <c r="L6" s="95"/>
      <c r="M6" s="96"/>
      <c r="N6" s="97"/>
      <c r="O6" s="8">
        <v>22</v>
      </c>
      <c r="P6" s="9" t="s">
        <v>10</v>
      </c>
      <c r="Q6" s="10">
        <v>13</v>
      </c>
      <c r="R6" s="66">
        <v>20</v>
      </c>
      <c r="S6" s="67" t="s">
        <v>10</v>
      </c>
      <c r="T6" s="68">
        <v>13</v>
      </c>
      <c r="U6" s="66">
        <v>20</v>
      </c>
      <c r="V6" s="67" t="s">
        <v>10</v>
      </c>
      <c r="W6" s="68">
        <v>16</v>
      </c>
      <c r="X6" s="83">
        <f t="shared" si="1"/>
        <v>5</v>
      </c>
      <c r="Y6" s="102" t="s">
        <v>1</v>
      </c>
      <c r="Z6" s="9">
        <f t="shared" si="2"/>
        <v>102</v>
      </c>
      <c r="AA6" s="9" t="s">
        <v>10</v>
      </c>
      <c r="AB6" s="9">
        <f t="shared" si="3"/>
        <v>68</v>
      </c>
      <c r="AC6" s="10">
        <f t="shared" si="0"/>
        <v>1.5</v>
      </c>
    </row>
    <row r="7" spans="1:29" ht="29.25" customHeight="1" x14ac:dyDescent="0.35">
      <c r="A7" s="61" t="s">
        <v>4</v>
      </c>
      <c r="B7" s="62" t="s">
        <v>33</v>
      </c>
      <c r="C7" s="63">
        <f>Q3</f>
        <v>6</v>
      </c>
      <c r="D7" s="64" t="s">
        <v>10</v>
      </c>
      <c r="E7" s="65">
        <f>O3</f>
        <v>11</v>
      </c>
      <c r="F7" s="63">
        <f>Q4</f>
        <v>13</v>
      </c>
      <c r="G7" s="64" t="s">
        <v>10</v>
      </c>
      <c r="H7" s="65">
        <f>O4</f>
        <v>14</v>
      </c>
      <c r="I7" s="63">
        <f>Q5</f>
        <v>8</v>
      </c>
      <c r="J7" s="64" t="s">
        <v>10</v>
      </c>
      <c r="K7" s="65">
        <f>O5</f>
        <v>10</v>
      </c>
      <c r="L7" s="33">
        <f>Q6</f>
        <v>13</v>
      </c>
      <c r="M7" s="34" t="s">
        <v>10</v>
      </c>
      <c r="N7" s="35">
        <f>O6</f>
        <v>22</v>
      </c>
      <c r="O7" s="95"/>
      <c r="P7" s="96"/>
      <c r="Q7" s="97"/>
      <c r="R7" s="8">
        <v>9</v>
      </c>
      <c r="S7" s="9" t="s">
        <v>10</v>
      </c>
      <c r="T7" s="10">
        <v>16</v>
      </c>
      <c r="U7" s="66">
        <v>11</v>
      </c>
      <c r="V7" s="67" t="s">
        <v>10</v>
      </c>
      <c r="W7" s="68">
        <v>13</v>
      </c>
      <c r="X7" s="83">
        <f t="shared" si="1"/>
        <v>0</v>
      </c>
      <c r="Y7" s="102" t="s">
        <v>16</v>
      </c>
      <c r="Z7" s="9">
        <f t="shared" si="2"/>
        <v>60</v>
      </c>
      <c r="AA7" s="9" t="s">
        <v>10</v>
      </c>
      <c r="AB7" s="9">
        <f t="shared" si="3"/>
        <v>86</v>
      </c>
      <c r="AC7" s="10">
        <f t="shared" si="0"/>
        <v>0.69767441860465118</v>
      </c>
    </row>
    <row r="8" spans="1:29" ht="29.25" customHeight="1" x14ac:dyDescent="0.35">
      <c r="A8" s="61" t="s">
        <v>5</v>
      </c>
      <c r="B8" s="62" t="s">
        <v>34</v>
      </c>
      <c r="C8" s="63">
        <f>T3</f>
        <v>13</v>
      </c>
      <c r="D8" s="64" t="s">
        <v>10</v>
      </c>
      <c r="E8" s="65">
        <f>R3</f>
        <v>9</v>
      </c>
      <c r="F8" s="63">
        <f>T4</f>
        <v>20</v>
      </c>
      <c r="G8" s="64" t="s">
        <v>10</v>
      </c>
      <c r="H8" s="65">
        <f>R4</f>
        <v>9</v>
      </c>
      <c r="I8" s="63">
        <f>T5</f>
        <v>16</v>
      </c>
      <c r="J8" s="64" t="s">
        <v>10</v>
      </c>
      <c r="K8" s="65">
        <f>R5</f>
        <v>17</v>
      </c>
      <c r="L8" s="63">
        <f>T6</f>
        <v>13</v>
      </c>
      <c r="M8" s="64" t="s">
        <v>10</v>
      </c>
      <c r="N8" s="65">
        <f>R6</f>
        <v>20</v>
      </c>
      <c r="O8" s="33">
        <f>T7</f>
        <v>16</v>
      </c>
      <c r="P8" s="34" t="s">
        <v>10</v>
      </c>
      <c r="Q8" s="35">
        <f>R7</f>
        <v>9</v>
      </c>
      <c r="R8" s="95"/>
      <c r="S8" s="96"/>
      <c r="T8" s="97"/>
      <c r="U8" s="85">
        <v>12</v>
      </c>
      <c r="V8" s="9" t="s">
        <v>10</v>
      </c>
      <c r="W8" s="86">
        <v>7</v>
      </c>
      <c r="X8" s="83">
        <f t="shared" si="1"/>
        <v>4</v>
      </c>
      <c r="Y8" s="102" t="s">
        <v>2</v>
      </c>
      <c r="Z8" s="9">
        <f t="shared" si="2"/>
        <v>90</v>
      </c>
      <c r="AA8" s="9" t="s">
        <v>10</v>
      </c>
      <c r="AB8" s="9">
        <f t="shared" si="3"/>
        <v>71</v>
      </c>
      <c r="AC8" s="10">
        <f t="shared" si="0"/>
        <v>1.267605633802817</v>
      </c>
    </row>
    <row r="9" spans="1:29" ht="29.25" customHeight="1" thickBot="1" x14ac:dyDescent="0.4">
      <c r="A9" s="71" t="s">
        <v>16</v>
      </c>
      <c r="B9" s="62" t="s">
        <v>22</v>
      </c>
      <c r="C9" s="41">
        <f>W3</f>
        <v>18</v>
      </c>
      <c r="D9" s="42" t="s">
        <v>10</v>
      </c>
      <c r="E9" s="43">
        <f>U3</f>
        <v>9</v>
      </c>
      <c r="F9" s="41">
        <f>W4</f>
        <v>12</v>
      </c>
      <c r="G9" s="42" t="s">
        <v>10</v>
      </c>
      <c r="H9" s="43">
        <f>U4</f>
        <v>28</v>
      </c>
      <c r="I9" s="41">
        <f>W5</f>
        <v>15</v>
      </c>
      <c r="J9" s="42" t="s">
        <v>10</v>
      </c>
      <c r="K9" s="43">
        <f>U5</f>
        <v>21</v>
      </c>
      <c r="L9" s="41">
        <f>W6</f>
        <v>16</v>
      </c>
      <c r="M9" s="42" t="s">
        <v>10</v>
      </c>
      <c r="N9" s="43">
        <f>U6</f>
        <v>20</v>
      </c>
      <c r="O9" s="41">
        <f>W7</f>
        <v>13</v>
      </c>
      <c r="P9" s="42" t="s">
        <v>10</v>
      </c>
      <c r="Q9" s="43">
        <f>U7</f>
        <v>11</v>
      </c>
      <c r="R9" s="87">
        <f>W8</f>
        <v>7</v>
      </c>
      <c r="S9" s="88" t="s">
        <v>10</v>
      </c>
      <c r="T9" s="89">
        <f>U8</f>
        <v>12</v>
      </c>
      <c r="U9" s="98"/>
      <c r="V9" s="99"/>
      <c r="W9" s="100"/>
      <c r="X9" s="90">
        <f t="shared" si="1"/>
        <v>2</v>
      </c>
      <c r="Y9" s="103" t="s">
        <v>4</v>
      </c>
      <c r="Z9" s="73">
        <f t="shared" si="2"/>
        <v>81</v>
      </c>
      <c r="AA9" s="73" t="s">
        <v>10</v>
      </c>
      <c r="AB9" s="73">
        <f t="shared" si="3"/>
        <v>101</v>
      </c>
      <c r="AC9" s="74">
        <f t="shared" si="0"/>
        <v>0.80198019801980203</v>
      </c>
    </row>
  </sheetData>
  <mergeCells count="18">
    <mergeCell ref="Y1:Y2"/>
    <mergeCell ref="Z1:AC2"/>
    <mergeCell ref="C2:E2"/>
    <mergeCell ref="F2:H2"/>
    <mergeCell ref="I2:K2"/>
    <mergeCell ref="L2:N2"/>
    <mergeCell ref="O2:Q2"/>
    <mergeCell ref="O1:Q1"/>
    <mergeCell ref="R2:T2"/>
    <mergeCell ref="U2:W2"/>
    <mergeCell ref="R1:T1"/>
    <mergeCell ref="U1:W1"/>
    <mergeCell ref="X1:X2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2180-200B-444E-AB94-90D019E2E178}">
  <dimension ref="K1:P35"/>
  <sheetViews>
    <sheetView topLeftCell="B1" workbookViewId="0">
      <selection activeCell="O16" sqref="O16"/>
    </sheetView>
  </sheetViews>
  <sheetFormatPr defaultRowHeight="14.5" x14ac:dyDescent="0.35"/>
  <cols>
    <col min="11" max="11" width="10.453125" bestFit="1" customWidth="1"/>
    <col min="13" max="13" width="13.36328125" bestFit="1" customWidth="1"/>
    <col min="14" max="14" width="11" bestFit="1" customWidth="1"/>
    <col min="15" max="15" width="10.7265625" bestFit="1" customWidth="1"/>
    <col min="16" max="16" width="18.7265625" bestFit="1" customWidth="1"/>
  </cols>
  <sheetData>
    <row r="1" spans="11:16" x14ac:dyDescent="0.35">
      <c r="K1" s="184" t="s">
        <v>132</v>
      </c>
      <c r="L1" s="184" t="s">
        <v>102</v>
      </c>
      <c r="M1" s="184" t="s">
        <v>176</v>
      </c>
      <c r="N1" s="184" t="s">
        <v>127</v>
      </c>
      <c r="O1" s="184" t="s">
        <v>129</v>
      </c>
      <c r="P1" s="240" t="s">
        <v>177</v>
      </c>
    </row>
    <row r="2" spans="11:16" x14ac:dyDescent="0.35">
      <c r="K2" s="67" t="s">
        <v>131</v>
      </c>
      <c r="L2" s="67" t="s">
        <v>101</v>
      </c>
      <c r="M2" s="67" t="s">
        <v>130</v>
      </c>
      <c r="N2" s="67" t="s">
        <v>126</v>
      </c>
      <c r="O2" s="67" t="s">
        <v>128</v>
      </c>
      <c r="P2" s="67" t="s">
        <v>95</v>
      </c>
    </row>
    <row r="3" spans="11:16" x14ac:dyDescent="0.35">
      <c r="K3" s="67" t="s">
        <v>125</v>
      </c>
      <c r="L3" s="67" t="s">
        <v>97</v>
      </c>
      <c r="M3" s="67" t="s">
        <v>124</v>
      </c>
      <c r="N3" s="67" t="s">
        <v>122</v>
      </c>
      <c r="O3" s="67" t="s">
        <v>123</v>
      </c>
      <c r="P3" s="67" t="s">
        <v>92</v>
      </c>
    </row>
    <row r="4" spans="11:16" x14ac:dyDescent="0.35">
      <c r="K4" s="67" t="s">
        <v>121</v>
      </c>
      <c r="L4" s="67" t="s">
        <v>61</v>
      </c>
      <c r="M4" s="67" t="s">
        <v>120</v>
      </c>
      <c r="N4" s="67" t="s">
        <v>118</v>
      </c>
      <c r="O4" s="67" t="s">
        <v>119</v>
      </c>
      <c r="P4" s="67" t="s">
        <v>88</v>
      </c>
    </row>
    <row r="5" spans="11:16" x14ac:dyDescent="0.35">
      <c r="K5" s="67" t="s">
        <v>114</v>
      </c>
      <c r="L5" s="67" t="s">
        <v>90</v>
      </c>
      <c r="M5" s="67" t="s">
        <v>117</v>
      </c>
      <c r="N5" s="67" t="s">
        <v>115</v>
      </c>
      <c r="O5" s="67" t="s">
        <v>116</v>
      </c>
      <c r="P5" s="67" t="s">
        <v>86</v>
      </c>
    </row>
    <row r="6" spans="11:16" x14ac:dyDescent="0.35">
      <c r="K6" s="67" t="s">
        <v>114</v>
      </c>
      <c r="L6" s="67" t="s">
        <v>74</v>
      </c>
      <c r="M6" s="67" t="s">
        <v>56</v>
      </c>
      <c r="N6" s="67" t="s">
        <v>112</v>
      </c>
      <c r="O6" s="67" t="s">
        <v>113</v>
      </c>
      <c r="P6" s="67" t="s">
        <v>82</v>
      </c>
    </row>
    <row r="7" spans="11:16" x14ac:dyDescent="0.35">
      <c r="K7" s="67" t="s">
        <v>111</v>
      </c>
      <c r="L7" s="67" t="s">
        <v>84</v>
      </c>
      <c r="M7" s="67" t="s">
        <v>96</v>
      </c>
      <c r="N7" s="67" t="s">
        <v>68</v>
      </c>
      <c r="O7" s="67" t="s">
        <v>110</v>
      </c>
      <c r="P7" s="67" t="s">
        <v>79</v>
      </c>
    </row>
    <row r="8" spans="11:16" x14ac:dyDescent="0.35">
      <c r="K8" s="67" t="s">
        <v>109</v>
      </c>
      <c r="L8" s="67" t="s">
        <v>81</v>
      </c>
      <c r="M8" s="67" t="s">
        <v>108</v>
      </c>
      <c r="N8" s="67" t="s">
        <v>107</v>
      </c>
      <c r="O8" s="67" t="s">
        <v>99</v>
      </c>
      <c r="P8" s="67" t="s">
        <v>72</v>
      </c>
    </row>
    <row r="9" spans="11:16" x14ac:dyDescent="0.35">
      <c r="K9" s="67" t="s">
        <v>106</v>
      </c>
      <c r="L9" s="67" t="s">
        <v>77</v>
      </c>
      <c r="M9" s="67" t="s">
        <v>105</v>
      </c>
      <c r="N9" s="67" t="s">
        <v>103</v>
      </c>
      <c r="O9" s="67" t="s">
        <v>104</v>
      </c>
      <c r="P9" s="67" t="s">
        <v>72</v>
      </c>
    </row>
    <row r="10" spans="11:16" x14ac:dyDescent="0.35">
      <c r="L10" s="67" t="s">
        <v>74</v>
      </c>
      <c r="M10" s="67" t="s">
        <v>100</v>
      </c>
      <c r="N10" s="67" t="s">
        <v>98</v>
      </c>
      <c r="O10" s="67" t="s">
        <v>99</v>
      </c>
    </row>
    <row r="11" spans="11:16" x14ac:dyDescent="0.35">
      <c r="L11" s="67" t="s">
        <v>70</v>
      </c>
      <c r="M11" s="67" t="s">
        <v>96</v>
      </c>
      <c r="N11" s="67" t="s">
        <v>94</v>
      </c>
    </row>
    <row r="12" spans="11:16" x14ac:dyDescent="0.35">
      <c r="L12" s="67" t="s">
        <v>67</v>
      </c>
      <c r="M12" s="67" t="s">
        <v>93</v>
      </c>
      <c r="N12" s="67" t="s">
        <v>91</v>
      </c>
    </row>
    <row r="13" spans="11:16" x14ac:dyDescent="0.35">
      <c r="L13" s="67" t="s">
        <v>64</v>
      </c>
      <c r="M13" s="67" t="s">
        <v>89</v>
      </c>
      <c r="N13" s="67" t="s">
        <v>59</v>
      </c>
    </row>
    <row r="14" spans="11:16" x14ac:dyDescent="0.35">
      <c r="L14" s="67" t="s">
        <v>61</v>
      </c>
      <c r="M14" s="67" t="s">
        <v>87</v>
      </c>
      <c r="N14" s="67" t="s">
        <v>85</v>
      </c>
    </row>
    <row r="15" spans="11:16" x14ac:dyDescent="0.35">
      <c r="L15" s="67" t="s">
        <v>56</v>
      </c>
      <c r="M15" s="67" t="s">
        <v>83</v>
      </c>
      <c r="N15" s="67" t="s">
        <v>78</v>
      </c>
    </row>
    <row r="16" spans="11:16" x14ac:dyDescent="0.35">
      <c r="L16" s="67" t="s">
        <v>56</v>
      </c>
      <c r="M16" s="67" t="s">
        <v>80</v>
      </c>
      <c r="N16" s="67" t="s">
        <v>78</v>
      </c>
    </row>
    <row r="17" spans="13:14" x14ac:dyDescent="0.35">
      <c r="M17" s="67" t="s">
        <v>76</v>
      </c>
      <c r="N17" s="67" t="s">
        <v>75</v>
      </c>
    </row>
    <row r="18" spans="13:14" x14ac:dyDescent="0.35">
      <c r="M18" s="67" t="s">
        <v>73</v>
      </c>
      <c r="N18" s="67" t="s">
        <v>71</v>
      </c>
    </row>
    <row r="19" spans="13:14" x14ac:dyDescent="0.35">
      <c r="M19" s="67" t="s">
        <v>69</v>
      </c>
      <c r="N19" s="67" t="s">
        <v>68</v>
      </c>
    </row>
    <row r="20" spans="13:14" x14ac:dyDescent="0.35">
      <c r="M20" s="67" t="s">
        <v>66</v>
      </c>
      <c r="N20" s="67" t="s">
        <v>65</v>
      </c>
    </row>
    <row r="21" spans="13:14" x14ac:dyDescent="0.35">
      <c r="M21" s="67" t="s">
        <v>63</v>
      </c>
      <c r="N21" s="67" t="s">
        <v>62</v>
      </c>
    </row>
    <row r="22" spans="13:14" x14ac:dyDescent="0.35">
      <c r="M22" s="67" t="s">
        <v>60</v>
      </c>
      <c r="N22" s="67" t="s">
        <v>59</v>
      </c>
    </row>
    <row r="23" spans="13:14" x14ac:dyDescent="0.35">
      <c r="M23" s="67" t="s">
        <v>58</v>
      </c>
      <c r="N23" s="67" t="s">
        <v>57</v>
      </c>
    </row>
    <row r="24" spans="13:14" x14ac:dyDescent="0.35">
      <c r="M24" s="67" t="s">
        <v>55</v>
      </c>
      <c r="N24" s="67" t="s">
        <v>54</v>
      </c>
    </row>
    <row r="25" spans="13:14" x14ac:dyDescent="0.35">
      <c r="M25" s="67" t="s">
        <v>53</v>
      </c>
      <c r="N25" s="67" t="s">
        <v>52</v>
      </c>
    </row>
    <row r="26" spans="13:14" x14ac:dyDescent="0.35">
      <c r="M26" s="67" t="s">
        <v>51</v>
      </c>
      <c r="N26" s="67" t="s">
        <v>50</v>
      </c>
    </row>
    <row r="27" spans="13:14" x14ac:dyDescent="0.35">
      <c r="M27" s="67" t="s">
        <v>49</v>
      </c>
    </row>
    <row r="28" spans="13:14" x14ac:dyDescent="0.35">
      <c r="M28" s="67" t="s">
        <v>48</v>
      </c>
    </row>
    <row r="29" spans="13:14" x14ac:dyDescent="0.35">
      <c r="M29" s="67" t="s">
        <v>47</v>
      </c>
    </row>
    <row r="30" spans="13:14" x14ac:dyDescent="0.35">
      <c r="M30" s="67" t="s">
        <v>46</v>
      </c>
    </row>
    <row r="31" spans="13:14" x14ac:dyDescent="0.35">
      <c r="M31" s="67" t="s">
        <v>45</v>
      </c>
    </row>
    <row r="32" spans="13:14" x14ac:dyDescent="0.35">
      <c r="M32" s="67" t="s">
        <v>44</v>
      </c>
    </row>
    <row r="33" spans="13:13" x14ac:dyDescent="0.35">
      <c r="M33" s="67" t="s">
        <v>43</v>
      </c>
    </row>
    <row r="34" spans="13:13" x14ac:dyDescent="0.35">
      <c r="M34" s="67" t="s">
        <v>42</v>
      </c>
    </row>
    <row r="35" spans="13:13" x14ac:dyDescent="0.35">
      <c r="M35" s="67" t="s">
        <v>41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626B-F6ED-4615-BFC3-B86AD2AE12BF}">
  <dimension ref="C2:N14"/>
  <sheetViews>
    <sheetView topLeftCell="C1" workbookViewId="0">
      <selection activeCell="M4" sqref="M4"/>
    </sheetView>
  </sheetViews>
  <sheetFormatPr defaultColWidth="9.08984375" defaultRowHeight="14.5" x14ac:dyDescent="0.35"/>
  <cols>
    <col min="1" max="2" width="9.08984375" style="228"/>
    <col min="3" max="3" width="20.54296875" style="228" customWidth="1"/>
    <col min="4" max="4" width="24.90625" style="228" customWidth="1"/>
    <col min="5" max="5" width="13.08984375" style="228" customWidth="1"/>
    <col min="6" max="7" width="18.08984375" style="228" customWidth="1"/>
    <col min="8" max="8" width="10.54296875" style="228" bestFit="1" customWidth="1"/>
    <col min="9" max="16384" width="9.08984375" style="228"/>
  </cols>
  <sheetData>
    <row r="2" spans="3:14" x14ac:dyDescent="0.35">
      <c r="C2" s="243" t="s">
        <v>196</v>
      </c>
      <c r="D2" s="243"/>
      <c r="E2" s="228">
        <v>5</v>
      </c>
    </row>
    <row r="3" spans="3:14" x14ac:dyDescent="0.35">
      <c r="C3" s="243" t="s">
        <v>199</v>
      </c>
      <c r="D3" s="243"/>
      <c r="E3" s="228">
        <v>10</v>
      </c>
    </row>
    <row r="4" spans="3:14" x14ac:dyDescent="0.35">
      <c r="C4" s="243" t="s">
        <v>197</v>
      </c>
      <c r="D4" s="243"/>
      <c r="E4" s="244" t="s">
        <v>198</v>
      </c>
    </row>
    <row r="5" spans="3:14" x14ac:dyDescent="0.35">
      <c r="C5" s="243" t="s">
        <v>202</v>
      </c>
      <c r="D5" s="243"/>
      <c r="E5" s="244" t="s">
        <v>203</v>
      </c>
    </row>
    <row r="7" spans="3:14" x14ac:dyDescent="0.35">
      <c r="C7" s="119" t="s">
        <v>159</v>
      </c>
      <c r="D7" s="119" t="s">
        <v>175</v>
      </c>
      <c r="E7" s="119" t="s">
        <v>174</v>
      </c>
      <c r="F7" s="119" t="s">
        <v>173</v>
      </c>
      <c r="G7" s="119" t="s">
        <v>172</v>
      </c>
      <c r="H7" s="147" t="s">
        <v>171</v>
      </c>
      <c r="I7" s="147"/>
      <c r="J7" s="239"/>
    </row>
    <row r="8" spans="3:14" ht="15.65" customHeight="1" x14ac:dyDescent="0.35">
      <c r="C8" s="187" t="s">
        <v>200</v>
      </c>
      <c r="D8" s="208">
        <v>6</v>
      </c>
      <c r="E8" s="231">
        <v>2</v>
      </c>
      <c r="F8" s="231">
        <v>6</v>
      </c>
      <c r="G8" s="187" t="s">
        <v>189</v>
      </c>
      <c r="H8" s="235" t="s">
        <v>192</v>
      </c>
      <c r="I8" s="234"/>
      <c r="J8" s="234"/>
      <c r="K8" s="234"/>
      <c r="L8" s="234"/>
      <c r="M8" s="233"/>
      <c r="N8" s="232"/>
    </row>
    <row r="9" spans="3:14" ht="15.5" x14ac:dyDescent="0.35">
      <c r="C9" s="187" t="s">
        <v>170</v>
      </c>
      <c r="D9" s="208">
        <v>13</v>
      </c>
      <c r="E9" s="231">
        <v>5</v>
      </c>
      <c r="F9" s="187" t="s">
        <v>193</v>
      </c>
      <c r="G9" s="231">
        <v>4</v>
      </c>
      <c r="H9" s="238" t="s">
        <v>194</v>
      </c>
      <c r="I9" s="237"/>
      <c r="J9" s="237"/>
      <c r="K9" s="237"/>
      <c r="L9" s="237"/>
      <c r="M9" s="236"/>
      <c r="N9" s="236"/>
    </row>
    <row r="10" spans="3:14" ht="15.5" x14ac:dyDescent="0.35">
      <c r="C10" s="187" t="s">
        <v>169</v>
      </c>
      <c r="D10" s="208">
        <v>10</v>
      </c>
      <c r="E10" s="231">
        <v>3</v>
      </c>
      <c r="F10" s="231">
        <v>10</v>
      </c>
      <c r="G10" s="187" t="s">
        <v>189</v>
      </c>
      <c r="H10" s="238" t="s">
        <v>195</v>
      </c>
      <c r="I10" s="237"/>
      <c r="J10" s="237"/>
      <c r="K10" s="237"/>
      <c r="L10" s="237"/>
      <c r="M10" s="236"/>
      <c r="N10" s="236"/>
    </row>
    <row r="11" spans="3:14" ht="15.5" x14ac:dyDescent="0.35">
      <c r="C11" s="187" t="s">
        <v>36</v>
      </c>
      <c r="D11" s="208">
        <v>6</v>
      </c>
      <c r="E11" s="231">
        <v>2</v>
      </c>
      <c r="F11" s="231">
        <v>6</v>
      </c>
      <c r="G11" s="187" t="s">
        <v>189</v>
      </c>
      <c r="H11" s="235" t="s">
        <v>192</v>
      </c>
      <c r="I11" s="234"/>
      <c r="J11" s="234"/>
      <c r="K11" s="234"/>
      <c r="L11" s="234"/>
      <c r="M11" s="233"/>
      <c r="N11" s="232"/>
    </row>
    <row r="12" spans="3:14" ht="15.5" x14ac:dyDescent="0.35">
      <c r="C12" s="187" t="s">
        <v>134</v>
      </c>
      <c r="D12" s="208">
        <v>7</v>
      </c>
      <c r="E12" s="231">
        <v>2</v>
      </c>
      <c r="F12" s="231">
        <v>7</v>
      </c>
      <c r="G12" s="187" t="s">
        <v>189</v>
      </c>
      <c r="H12" s="238" t="s">
        <v>195</v>
      </c>
      <c r="I12" s="237"/>
      <c r="J12" s="237"/>
      <c r="K12" s="237"/>
      <c r="L12" s="237"/>
      <c r="M12" s="236"/>
      <c r="N12" s="236"/>
    </row>
    <row r="13" spans="3:14" ht="15.5" x14ac:dyDescent="0.35">
      <c r="C13" s="187" t="s">
        <v>168</v>
      </c>
      <c r="D13" s="208"/>
      <c r="E13" s="231"/>
      <c r="F13" s="231"/>
      <c r="G13" s="231"/>
      <c r="H13" s="230"/>
      <c r="I13" s="229"/>
      <c r="J13" s="229"/>
      <c r="K13" s="229"/>
      <c r="L13" s="229"/>
      <c r="M13" s="229"/>
      <c r="N13" s="229"/>
    </row>
    <row r="14" spans="3:14" ht="15.5" x14ac:dyDescent="0.35">
      <c r="C14" s="187" t="s">
        <v>167</v>
      </c>
      <c r="D14" s="208"/>
      <c r="E14" s="231"/>
      <c r="F14" s="231"/>
      <c r="G14" s="231"/>
      <c r="H14" s="230"/>
      <c r="I14" s="229"/>
      <c r="J14" s="229"/>
      <c r="K14" s="229"/>
      <c r="L14" s="229"/>
      <c r="M14" s="229"/>
      <c r="N14" s="229"/>
    </row>
  </sheetData>
  <mergeCells count="12">
    <mergeCell ref="C2:D2"/>
    <mergeCell ref="C4:D4"/>
    <mergeCell ref="C3:D3"/>
    <mergeCell ref="C5:D5"/>
    <mergeCell ref="H13:N13"/>
    <mergeCell ref="H14:N14"/>
    <mergeCell ref="H7:I7"/>
    <mergeCell ref="H9:N9"/>
    <mergeCell ref="H10:N10"/>
    <mergeCell ref="H8:N8"/>
    <mergeCell ref="H11:N11"/>
    <mergeCell ref="H12:N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B8F9-1F3A-4BD3-A3A9-9560C69EF02D}">
  <dimension ref="A1:J16"/>
  <sheetViews>
    <sheetView workbookViewId="0">
      <selection activeCell="J11" sqref="J11"/>
    </sheetView>
  </sheetViews>
  <sheetFormatPr defaultColWidth="9.1796875" defaultRowHeight="15.5" x14ac:dyDescent="0.35"/>
  <cols>
    <col min="1" max="1" width="4.453125" style="185" bestFit="1" customWidth="1"/>
    <col min="2" max="2" width="17" style="185" customWidth="1"/>
    <col min="3" max="3" width="4.453125" style="185" bestFit="1" customWidth="1"/>
    <col min="4" max="4" width="17" style="185" customWidth="1"/>
    <col min="5" max="5" width="4.453125" style="185" bestFit="1" customWidth="1"/>
    <col min="6" max="6" width="17" style="185" customWidth="1"/>
    <col min="7" max="7" width="4.453125" style="185" bestFit="1" customWidth="1"/>
    <col min="8" max="8" width="17" style="185" customWidth="1"/>
    <col min="9" max="9" width="4.453125" style="185" bestFit="1" customWidth="1"/>
    <col min="10" max="10" width="17" style="185" customWidth="1"/>
    <col min="11" max="16384" width="9.1796875" style="185"/>
  </cols>
  <sheetData>
    <row r="1" spans="1:10" x14ac:dyDescent="0.35">
      <c r="A1" s="119" t="s">
        <v>135</v>
      </c>
      <c r="B1" s="195" t="s">
        <v>137</v>
      </c>
      <c r="C1" s="119" t="s">
        <v>135</v>
      </c>
      <c r="D1" s="194" t="s">
        <v>136</v>
      </c>
      <c r="E1" s="192" t="s">
        <v>135</v>
      </c>
      <c r="F1" s="193" t="s">
        <v>31</v>
      </c>
      <c r="G1" s="192" t="s">
        <v>135</v>
      </c>
      <c r="H1" s="191" t="s">
        <v>36</v>
      </c>
      <c r="I1" s="119" t="s">
        <v>135</v>
      </c>
      <c r="J1" s="190" t="s">
        <v>134</v>
      </c>
    </row>
    <row r="2" spans="1:10" x14ac:dyDescent="0.35">
      <c r="A2" s="187">
        <v>1</v>
      </c>
      <c r="B2" s="186" t="s">
        <v>9</v>
      </c>
      <c r="C2" s="187">
        <v>1</v>
      </c>
      <c r="D2" s="186" t="s">
        <v>9</v>
      </c>
      <c r="E2" s="187">
        <v>1</v>
      </c>
      <c r="F2" s="186" t="s">
        <v>26</v>
      </c>
      <c r="G2" s="187">
        <v>1</v>
      </c>
      <c r="H2" s="186" t="s">
        <v>9</v>
      </c>
      <c r="I2" s="187">
        <v>1</v>
      </c>
      <c r="J2" s="186" t="s">
        <v>133</v>
      </c>
    </row>
    <row r="3" spans="1:10" x14ac:dyDescent="0.35">
      <c r="A3" s="187">
        <v>2</v>
      </c>
      <c r="B3" s="186" t="s">
        <v>11</v>
      </c>
      <c r="C3" s="187">
        <v>2</v>
      </c>
      <c r="D3" s="186" t="s">
        <v>20</v>
      </c>
      <c r="E3" s="187">
        <v>2</v>
      </c>
      <c r="F3" s="186" t="s">
        <v>9</v>
      </c>
      <c r="G3" s="187">
        <v>2</v>
      </c>
      <c r="H3" s="186" t="s">
        <v>32</v>
      </c>
      <c r="I3" s="187">
        <v>2</v>
      </c>
      <c r="J3" s="186" t="s">
        <v>32</v>
      </c>
    </row>
    <row r="4" spans="1:10" x14ac:dyDescent="0.35">
      <c r="A4" s="187">
        <v>3</v>
      </c>
      <c r="B4" s="188" t="s">
        <v>12</v>
      </c>
      <c r="C4" s="187">
        <v>3</v>
      </c>
      <c r="D4" s="186" t="s">
        <v>11</v>
      </c>
      <c r="E4" s="187">
        <v>3</v>
      </c>
      <c r="F4" s="186" t="s">
        <v>11</v>
      </c>
      <c r="G4" s="187">
        <v>3</v>
      </c>
      <c r="H4" s="186" t="s">
        <v>11</v>
      </c>
      <c r="I4" s="187">
        <v>3</v>
      </c>
      <c r="J4" s="186" t="s">
        <v>11</v>
      </c>
    </row>
    <row r="5" spans="1:10" x14ac:dyDescent="0.35">
      <c r="A5" s="187">
        <v>4</v>
      </c>
      <c r="B5" s="188" t="s">
        <v>15</v>
      </c>
      <c r="C5" s="187">
        <v>4</v>
      </c>
      <c r="D5" s="186" t="s">
        <v>21</v>
      </c>
      <c r="E5" s="187">
        <v>4</v>
      </c>
      <c r="F5" s="186" t="s">
        <v>21</v>
      </c>
      <c r="G5" s="187">
        <v>4</v>
      </c>
      <c r="H5" s="186" t="s">
        <v>22</v>
      </c>
      <c r="I5" s="187">
        <v>4</v>
      </c>
      <c r="J5" s="186" t="s">
        <v>21</v>
      </c>
    </row>
    <row r="6" spans="1:10" x14ac:dyDescent="0.35">
      <c r="A6" s="187">
        <v>5</v>
      </c>
      <c r="B6" s="188" t="s">
        <v>13</v>
      </c>
      <c r="C6" s="187">
        <v>5</v>
      </c>
      <c r="D6" s="186" t="s">
        <v>22</v>
      </c>
      <c r="E6" s="187">
        <v>5</v>
      </c>
      <c r="F6" s="188" t="s">
        <v>27</v>
      </c>
      <c r="G6" s="187">
        <v>5</v>
      </c>
      <c r="H6" s="188" t="s">
        <v>27</v>
      </c>
      <c r="I6" s="187">
        <v>5</v>
      </c>
      <c r="J6" s="186" t="s">
        <v>33</v>
      </c>
    </row>
    <row r="7" spans="1:10" x14ac:dyDescent="0.35">
      <c r="A7" s="187">
        <v>6</v>
      </c>
      <c r="B7" s="188" t="s">
        <v>14</v>
      </c>
      <c r="C7" s="187">
        <v>6</v>
      </c>
      <c r="D7" s="188" t="s">
        <v>12</v>
      </c>
      <c r="E7" s="187">
        <v>6</v>
      </c>
      <c r="F7" s="188" t="s">
        <v>28</v>
      </c>
      <c r="G7" s="187">
        <v>6</v>
      </c>
      <c r="H7" s="187" t="s">
        <v>12</v>
      </c>
      <c r="I7" s="187">
        <v>6</v>
      </c>
      <c r="J7" s="186" t="s">
        <v>34</v>
      </c>
    </row>
    <row r="8" spans="1:10" x14ac:dyDescent="0.35">
      <c r="A8" s="187">
        <v>7</v>
      </c>
      <c r="C8" s="187">
        <v>7</v>
      </c>
      <c r="D8" s="188" t="s">
        <v>23</v>
      </c>
      <c r="E8" s="187">
        <v>7</v>
      </c>
      <c r="F8" s="188" t="s">
        <v>29</v>
      </c>
      <c r="G8" s="187">
        <v>7</v>
      </c>
      <c r="H8" s="187"/>
      <c r="I8" s="187">
        <v>7</v>
      </c>
      <c r="J8" s="186" t="s">
        <v>22</v>
      </c>
    </row>
    <row r="9" spans="1:10" x14ac:dyDescent="0.35">
      <c r="A9" s="187">
        <v>8</v>
      </c>
      <c r="B9" s="189"/>
      <c r="C9" s="187">
        <v>8</v>
      </c>
      <c r="D9" s="188" t="s">
        <v>24</v>
      </c>
      <c r="E9" s="187">
        <v>8</v>
      </c>
      <c r="F9" s="188" t="s">
        <v>23</v>
      </c>
      <c r="G9" s="187">
        <v>8</v>
      </c>
      <c r="H9" s="187"/>
      <c r="I9" s="187">
        <v>8</v>
      </c>
      <c r="J9" s="186"/>
    </row>
    <row r="10" spans="1:10" x14ac:dyDescent="0.35">
      <c r="A10" s="187">
        <v>9</v>
      </c>
      <c r="B10" s="187"/>
      <c r="C10" s="187">
        <v>9</v>
      </c>
      <c r="D10" s="186" t="s">
        <v>37</v>
      </c>
      <c r="E10" s="187">
        <v>9</v>
      </c>
      <c r="F10" s="188" t="s">
        <v>13</v>
      </c>
      <c r="G10" s="187">
        <v>9</v>
      </c>
      <c r="H10" s="187"/>
      <c r="I10" s="187">
        <v>9</v>
      </c>
      <c r="J10" s="186"/>
    </row>
    <row r="11" spans="1:10" x14ac:dyDescent="0.35">
      <c r="A11" s="187">
        <v>10</v>
      </c>
      <c r="B11" s="187"/>
      <c r="C11" s="187">
        <v>10</v>
      </c>
      <c r="D11" s="188" t="s">
        <v>13</v>
      </c>
      <c r="E11" s="187">
        <v>10</v>
      </c>
      <c r="F11" s="188" t="s">
        <v>30</v>
      </c>
      <c r="G11" s="187">
        <v>10</v>
      </c>
      <c r="H11" s="187"/>
      <c r="I11" s="187">
        <v>10</v>
      </c>
      <c r="J11" s="186"/>
    </row>
    <row r="12" spans="1:10" x14ac:dyDescent="0.35">
      <c r="A12" s="187">
        <v>11</v>
      </c>
      <c r="B12" s="187"/>
      <c r="C12" s="187">
        <v>11</v>
      </c>
      <c r="D12" s="188" t="s">
        <v>14</v>
      </c>
      <c r="E12" s="187">
        <v>11</v>
      </c>
      <c r="F12" s="188"/>
      <c r="G12" s="187">
        <v>11</v>
      </c>
      <c r="H12" s="187"/>
      <c r="I12" s="187">
        <v>11</v>
      </c>
      <c r="J12" s="186"/>
    </row>
    <row r="13" spans="1:10" x14ac:dyDescent="0.35">
      <c r="A13" s="187">
        <v>12</v>
      </c>
      <c r="B13" s="187"/>
      <c r="C13" s="187">
        <v>12</v>
      </c>
      <c r="D13" s="188" t="s">
        <v>201</v>
      </c>
      <c r="E13" s="187">
        <v>12</v>
      </c>
      <c r="G13" s="187">
        <v>12</v>
      </c>
      <c r="H13" s="187"/>
      <c r="I13" s="187">
        <v>12</v>
      </c>
      <c r="J13" s="186"/>
    </row>
    <row r="14" spans="1:10" x14ac:dyDescent="0.35">
      <c r="A14" s="187">
        <v>13</v>
      </c>
      <c r="B14" s="187"/>
      <c r="C14" s="187">
        <v>13</v>
      </c>
      <c r="D14" s="188" t="s">
        <v>25</v>
      </c>
      <c r="E14" s="187">
        <v>13</v>
      </c>
      <c r="F14" s="187"/>
      <c r="G14" s="187">
        <v>13</v>
      </c>
      <c r="H14" s="187"/>
      <c r="I14" s="187">
        <v>13</v>
      </c>
      <c r="J14" s="186"/>
    </row>
    <row r="15" spans="1:10" x14ac:dyDescent="0.35">
      <c r="A15" s="187">
        <v>14</v>
      </c>
      <c r="B15" s="187"/>
      <c r="C15" s="187">
        <v>14</v>
      </c>
      <c r="D15" s="187"/>
      <c r="E15" s="187">
        <v>14</v>
      </c>
      <c r="F15" s="187"/>
      <c r="G15" s="187">
        <v>14</v>
      </c>
      <c r="H15" s="187"/>
      <c r="I15" s="187">
        <v>14</v>
      </c>
      <c r="J15" s="186"/>
    </row>
    <row r="16" spans="1:10" x14ac:dyDescent="0.35">
      <c r="A16" s="187">
        <v>15</v>
      </c>
      <c r="B16" s="187"/>
      <c r="C16" s="187">
        <v>15</v>
      </c>
      <c r="D16" s="187"/>
      <c r="E16" s="187">
        <v>15</v>
      </c>
      <c r="F16" s="187"/>
      <c r="G16" s="187">
        <v>15</v>
      </c>
      <c r="H16" s="187"/>
      <c r="I16" s="187">
        <v>15</v>
      </c>
      <c r="J16" s="186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opLeftCell="A3" zoomScale="85" zoomScaleNormal="85" workbookViewId="0">
      <selection activeCell="U15" sqref="U15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8.7265625" style="1"/>
    <col min="23" max="23" width="6.26953125" style="1" customWidth="1"/>
    <col min="24" max="24" width="2" style="1" customWidth="1"/>
    <col min="25" max="25" width="6.1796875" style="1" customWidth="1"/>
    <col min="26" max="26" width="16.26953125" style="1" bestFit="1" customWidth="1"/>
    <col min="27" max="250" width="8.7265625" style="1"/>
    <col min="251" max="251" width="5.1796875" style="1" customWidth="1"/>
    <col min="252" max="252" width="15.26953125" style="1" customWidth="1"/>
    <col min="253" max="253" width="5" style="1" customWidth="1"/>
    <col min="254" max="269" width="4.453125" style="1" customWidth="1"/>
    <col min="270" max="270" width="6.453125" style="1" customWidth="1"/>
    <col min="271" max="276" width="4.453125" style="1" customWidth="1"/>
    <col min="277" max="278" width="8.7265625" style="1"/>
    <col min="279" max="279" width="6.26953125" style="1" customWidth="1"/>
    <col min="280" max="280" width="2" style="1" customWidth="1"/>
    <col min="281" max="281" width="6.1796875" style="1" customWidth="1"/>
    <col min="282" max="506" width="8.7265625" style="1"/>
    <col min="507" max="507" width="5.1796875" style="1" customWidth="1"/>
    <col min="508" max="508" width="15.26953125" style="1" customWidth="1"/>
    <col min="509" max="509" width="5" style="1" customWidth="1"/>
    <col min="510" max="525" width="4.453125" style="1" customWidth="1"/>
    <col min="526" max="526" width="6.453125" style="1" customWidth="1"/>
    <col min="527" max="532" width="4.453125" style="1" customWidth="1"/>
    <col min="533" max="534" width="8.7265625" style="1"/>
    <col min="535" max="535" width="6.26953125" style="1" customWidth="1"/>
    <col min="536" max="536" width="2" style="1" customWidth="1"/>
    <col min="537" max="537" width="6.1796875" style="1" customWidth="1"/>
    <col min="538" max="762" width="8.7265625" style="1"/>
    <col min="763" max="763" width="5.1796875" style="1" customWidth="1"/>
    <col min="764" max="764" width="15.26953125" style="1" customWidth="1"/>
    <col min="765" max="765" width="5" style="1" customWidth="1"/>
    <col min="766" max="781" width="4.453125" style="1" customWidth="1"/>
    <col min="782" max="782" width="6.453125" style="1" customWidth="1"/>
    <col min="783" max="788" width="4.453125" style="1" customWidth="1"/>
    <col min="789" max="790" width="8.7265625" style="1"/>
    <col min="791" max="791" width="6.26953125" style="1" customWidth="1"/>
    <col min="792" max="792" width="2" style="1" customWidth="1"/>
    <col min="793" max="793" width="6.1796875" style="1" customWidth="1"/>
    <col min="794" max="1018" width="8.7265625" style="1"/>
    <col min="1019" max="1019" width="5.1796875" style="1" customWidth="1"/>
    <col min="1020" max="1020" width="15.26953125" style="1" customWidth="1"/>
    <col min="1021" max="1021" width="5" style="1" customWidth="1"/>
    <col min="1022" max="1037" width="4.453125" style="1" customWidth="1"/>
    <col min="1038" max="1038" width="6.453125" style="1" customWidth="1"/>
    <col min="1039" max="1044" width="4.453125" style="1" customWidth="1"/>
    <col min="1045" max="1046" width="8.7265625" style="1"/>
    <col min="1047" max="1047" width="6.26953125" style="1" customWidth="1"/>
    <col min="1048" max="1048" width="2" style="1" customWidth="1"/>
    <col min="1049" max="1049" width="6.1796875" style="1" customWidth="1"/>
    <col min="1050" max="1274" width="8.7265625" style="1"/>
    <col min="1275" max="1275" width="5.1796875" style="1" customWidth="1"/>
    <col min="1276" max="1276" width="15.26953125" style="1" customWidth="1"/>
    <col min="1277" max="1277" width="5" style="1" customWidth="1"/>
    <col min="1278" max="1293" width="4.453125" style="1" customWidth="1"/>
    <col min="1294" max="1294" width="6.453125" style="1" customWidth="1"/>
    <col min="1295" max="1300" width="4.453125" style="1" customWidth="1"/>
    <col min="1301" max="1302" width="8.7265625" style="1"/>
    <col min="1303" max="1303" width="6.26953125" style="1" customWidth="1"/>
    <col min="1304" max="1304" width="2" style="1" customWidth="1"/>
    <col min="1305" max="1305" width="6.1796875" style="1" customWidth="1"/>
    <col min="1306" max="1530" width="8.7265625" style="1"/>
    <col min="1531" max="1531" width="5.1796875" style="1" customWidth="1"/>
    <col min="1532" max="1532" width="15.26953125" style="1" customWidth="1"/>
    <col min="1533" max="1533" width="5" style="1" customWidth="1"/>
    <col min="1534" max="1549" width="4.453125" style="1" customWidth="1"/>
    <col min="1550" max="1550" width="6.453125" style="1" customWidth="1"/>
    <col min="1551" max="1556" width="4.453125" style="1" customWidth="1"/>
    <col min="1557" max="1558" width="8.7265625" style="1"/>
    <col min="1559" max="1559" width="6.26953125" style="1" customWidth="1"/>
    <col min="1560" max="1560" width="2" style="1" customWidth="1"/>
    <col min="1561" max="1561" width="6.1796875" style="1" customWidth="1"/>
    <col min="1562" max="1786" width="8.7265625" style="1"/>
    <col min="1787" max="1787" width="5.1796875" style="1" customWidth="1"/>
    <col min="1788" max="1788" width="15.26953125" style="1" customWidth="1"/>
    <col min="1789" max="1789" width="5" style="1" customWidth="1"/>
    <col min="1790" max="1805" width="4.453125" style="1" customWidth="1"/>
    <col min="1806" max="1806" width="6.453125" style="1" customWidth="1"/>
    <col min="1807" max="1812" width="4.453125" style="1" customWidth="1"/>
    <col min="1813" max="1814" width="8.7265625" style="1"/>
    <col min="1815" max="1815" width="6.26953125" style="1" customWidth="1"/>
    <col min="1816" max="1816" width="2" style="1" customWidth="1"/>
    <col min="1817" max="1817" width="6.1796875" style="1" customWidth="1"/>
    <col min="1818" max="2042" width="8.7265625" style="1"/>
    <col min="2043" max="2043" width="5.1796875" style="1" customWidth="1"/>
    <col min="2044" max="2044" width="15.26953125" style="1" customWidth="1"/>
    <col min="2045" max="2045" width="5" style="1" customWidth="1"/>
    <col min="2046" max="2061" width="4.453125" style="1" customWidth="1"/>
    <col min="2062" max="2062" width="6.453125" style="1" customWidth="1"/>
    <col min="2063" max="2068" width="4.453125" style="1" customWidth="1"/>
    <col min="2069" max="2070" width="8.7265625" style="1"/>
    <col min="2071" max="2071" width="6.26953125" style="1" customWidth="1"/>
    <col min="2072" max="2072" width="2" style="1" customWidth="1"/>
    <col min="2073" max="2073" width="6.1796875" style="1" customWidth="1"/>
    <col min="2074" max="2298" width="8.7265625" style="1"/>
    <col min="2299" max="2299" width="5.1796875" style="1" customWidth="1"/>
    <col min="2300" max="2300" width="15.26953125" style="1" customWidth="1"/>
    <col min="2301" max="2301" width="5" style="1" customWidth="1"/>
    <col min="2302" max="2317" width="4.453125" style="1" customWidth="1"/>
    <col min="2318" max="2318" width="6.453125" style="1" customWidth="1"/>
    <col min="2319" max="2324" width="4.453125" style="1" customWidth="1"/>
    <col min="2325" max="2326" width="8.7265625" style="1"/>
    <col min="2327" max="2327" width="6.26953125" style="1" customWidth="1"/>
    <col min="2328" max="2328" width="2" style="1" customWidth="1"/>
    <col min="2329" max="2329" width="6.1796875" style="1" customWidth="1"/>
    <col min="2330" max="2554" width="8.7265625" style="1"/>
    <col min="2555" max="2555" width="5.1796875" style="1" customWidth="1"/>
    <col min="2556" max="2556" width="15.26953125" style="1" customWidth="1"/>
    <col min="2557" max="2557" width="5" style="1" customWidth="1"/>
    <col min="2558" max="2573" width="4.453125" style="1" customWidth="1"/>
    <col min="2574" max="2574" width="6.453125" style="1" customWidth="1"/>
    <col min="2575" max="2580" width="4.453125" style="1" customWidth="1"/>
    <col min="2581" max="2582" width="8.7265625" style="1"/>
    <col min="2583" max="2583" width="6.26953125" style="1" customWidth="1"/>
    <col min="2584" max="2584" width="2" style="1" customWidth="1"/>
    <col min="2585" max="2585" width="6.1796875" style="1" customWidth="1"/>
    <col min="2586" max="2810" width="8.7265625" style="1"/>
    <col min="2811" max="2811" width="5.1796875" style="1" customWidth="1"/>
    <col min="2812" max="2812" width="15.26953125" style="1" customWidth="1"/>
    <col min="2813" max="2813" width="5" style="1" customWidth="1"/>
    <col min="2814" max="2829" width="4.453125" style="1" customWidth="1"/>
    <col min="2830" max="2830" width="6.453125" style="1" customWidth="1"/>
    <col min="2831" max="2836" width="4.453125" style="1" customWidth="1"/>
    <col min="2837" max="2838" width="8.7265625" style="1"/>
    <col min="2839" max="2839" width="6.26953125" style="1" customWidth="1"/>
    <col min="2840" max="2840" width="2" style="1" customWidth="1"/>
    <col min="2841" max="2841" width="6.1796875" style="1" customWidth="1"/>
    <col min="2842" max="3066" width="8.7265625" style="1"/>
    <col min="3067" max="3067" width="5.1796875" style="1" customWidth="1"/>
    <col min="3068" max="3068" width="15.26953125" style="1" customWidth="1"/>
    <col min="3069" max="3069" width="5" style="1" customWidth="1"/>
    <col min="3070" max="3085" width="4.453125" style="1" customWidth="1"/>
    <col min="3086" max="3086" width="6.453125" style="1" customWidth="1"/>
    <col min="3087" max="3092" width="4.453125" style="1" customWidth="1"/>
    <col min="3093" max="3094" width="8.7265625" style="1"/>
    <col min="3095" max="3095" width="6.26953125" style="1" customWidth="1"/>
    <col min="3096" max="3096" width="2" style="1" customWidth="1"/>
    <col min="3097" max="3097" width="6.1796875" style="1" customWidth="1"/>
    <col min="3098" max="3322" width="8.7265625" style="1"/>
    <col min="3323" max="3323" width="5.1796875" style="1" customWidth="1"/>
    <col min="3324" max="3324" width="15.26953125" style="1" customWidth="1"/>
    <col min="3325" max="3325" width="5" style="1" customWidth="1"/>
    <col min="3326" max="3341" width="4.453125" style="1" customWidth="1"/>
    <col min="3342" max="3342" width="6.453125" style="1" customWidth="1"/>
    <col min="3343" max="3348" width="4.453125" style="1" customWidth="1"/>
    <col min="3349" max="3350" width="8.7265625" style="1"/>
    <col min="3351" max="3351" width="6.26953125" style="1" customWidth="1"/>
    <col min="3352" max="3352" width="2" style="1" customWidth="1"/>
    <col min="3353" max="3353" width="6.1796875" style="1" customWidth="1"/>
    <col min="3354" max="3578" width="8.7265625" style="1"/>
    <col min="3579" max="3579" width="5.1796875" style="1" customWidth="1"/>
    <col min="3580" max="3580" width="15.26953125" style="1" customWidth="1"/>
    <col min="3581" max="3581" width="5" style="1" customWidth="1"/>
    <col min="3582" max="3597" width="4.453125" style="1" customWidth="1"/>
    <col min="3598" max="3598" width="6.453125" style="1" customWidth="1"/>
    <col min="3599" max="3604" width="4.453125" style="1" customWidth="1"/>
    <col min="3605" max="3606" width="8.7265625" style="1"/>
    <col min="3607" max="3607" width="6.26953125" style="1" customWidth="1"/>
    <col min="3608" max="3608" width="2" style="1" customWidth="1"/>
    <col min="3609" max="3609" width="6.1796875" style="1" customWidth="1"/>
    <col min="3610" max="3834" width="8.7265625" style="1"/>
    <col min="3835" max="3835" width="5.1796875" style="1" customWidth="1"/>
    <col min="3836" max="3836" width="15.26953125" style="1" customWidth="1"/>
    <col min="3837" max="3837" width="5" style="1" customWidth="1"/>
    <col min="3838" max="3853" width="4.453125" style="1" customWidth="1"/>
    <col min="3854" max="3854" width="6.453125" style="1" customWidth="1"/>
    <col min="3855" max="3860" width="4.453125" style="1" customWidth="1"/>
    <col min="3861" max="3862" width="8.7265625" style="1"/>
    <col min="3863" max="3863" width="6.26953125" style="1" customWidth="1"/>
    <col min="3864" max="3864" width="2" style="1" customWidth="1"/>
    <col min="3865" max="3865" width="6.1796875" style="1" customWidth="1"/>
    <col min="3866" max="4090" width="8.7265625" style="1"/>
    <col min="4091" max="4091" width="5.1796875" style="1" customWidth="1"/>
    <col min="4092" max="4092" width="15.26953125" style="1" customWidth="1"/>
    <col min="4093" max="4093" width="5" style="1" customWidth="1"/>
    <col min="4094" max="4109" width="4.453125" style="1" customWidth="1"/>
    <col min="4110" max="4110" width="6.453125" style="1" customWidth="1"/>
    <col min="4111" max="4116" width="4.453125" style="1" customWidth="1"/>
    <col min="4117" max="4118" width="8.7265625" style="1"/>
    <col min="4119" max="4119" width="6.26953125" style="1" customWidth="1"/>
    <col min="4120" max="4120" width="2" style="1" customWidth="1"/>
    <col min="4121" max="4121" width="6.1796875" style="1" customWidth="1"/>
    <col min="4122" max="4346" width="8.7265625" style="1"/>
    <col min="4347" max="4347" width="5.1796875" style="1" customWidth="1"/>
    <col min="4348" max="4348" width="15.26953125" style="1" customWidth="1"/>
    <col min="4349" max="4349" width="5" style="1" customWidth="1"/>
    <col min="4350" max="4365" width="4.453125" style="1" customWidth="1"/>
    <col min="4366" max="4366" width="6.453125" style="1" customWidth="1"/>
    <col min="4367" max="4372" width="4.453125" style="1" customWidth="1"/>
    <col min="4373" max="4374" width="8.7265625" style="1"/>
    <col min="4375" max="4375" width="6.26953125" style="1" customWidth="1"/>
    <col min="4376" max="4376" width="2" style="1" customWidth="1"/>
    <col min="4377" max="4377" width="6.1796875" style="1" customWidth="1"/>
    <col min="4378" max="4602" width="8.7265625" style="1"/>
    <col min="4603" max="4603" width="5.1796875" style="1" customWidth="1"/>
    <col min="4604" max="4604" width="15.26953125" style="1" customWidth="1"/>
    <col min="4605" max="4605" width="5" style="1" customWidth="1"/>
    <col min="4606" max="4621" width="4.453125" style="1" customWidth="1"/>
    <col min="4622" max="4622" width="6.453125" style="1" customWidth="1"/>
    <col min="4623" max="4628" width="4.453125" style="1" customWidth="1"/>
    <col min="4629" max="4630" width="8.7265625" style="1"/>
    <col min="4631" max="4631" width="6.26953125" style="1" customWidth="1"/>
    <col min="4632" max="4632" width="2" style="1" customWidth="1"/>
    <col min="4633" max="4633" width="6.1796875" style="1" customWidth="1"/>
    <col min="4634" max="4858" width="8.7265625" style="1"/>
    <col min="4859" max="4859" width="5.1796875" style="1" customWidth="1"/>
    <col min="4860" max="4860" width="15.26953125" style="1" customWidth="1"/>
    <col min="4861" max="4861" width="5" style="1" customWidth="1"/>
    <col min="4862" max="4877" width="4.453125" style="1" customWidth="1"/>
    <col min="4878" max="4878" width="6.453125" style="1" customWidth="1"/>
    <col min="4879" max="4884" width="4.453125" style="1" customWidth="1"/>
    <col min="4885" max="4886" width="8.7265625" style="1"/>
    <col min="4887" max="4887" width="6.26953125" style="1" customWidth="1"/>
    <col min="4888" max="4888" width="2" style="1" customWidth="1"/>
    <col min="4889" max="4889" width="6.1796875" style="1" customWidth="1"/>
    <col min="4890" max="5114" width="8.7265625" style="1"/>
    <col min="5115" max="5115" width="5.1796875" style="1" customWidth="1"/>
    <col min="5116" max="5116" width="15.26953125" style="1" customWidth="1"/>
    <col min="5117" max="5117" width="5" style="1" customWidth="1"/>
    <col min="5118" max="5133" width="4.453125" style="1" customWidth="1"/>
    <col min="5134" max="5134" width="6.453125" style="1" customWidth="1"/>
    <col min="5135" max="5140" width="4.453125" style="1" customWidth="1"/>
    <col min="5141" max="5142" width="8.7265625" style="1"/>
    <col min="5143" max="5143" width="6.26953125" style="1" customWidth="1"/>
    <col min="5144" max="5144" width="2" style="1" customWidth="1"/>
    <col min="5145" max="5145" width="6.1796875" style="1" customWidth="1"/>
    <col min="5146" max="5370" width="8.7265625" style="1"/>
    <col min="5371" max="5371" width="5.1796875" style="1" customWidth="1"/>
    <col min="5372" max="5372" width="15.26953125" style="1" customWidth="1"/>
    <col min="5373" max="5373" width="5" style="1" customWidth="1"/>
    <col min="5374" max="5389" width="4.453125" style="1" customWidth="1"/>
    <col min="5390" max="5390" width="6.453125" style="1" customWidth="1"/>
    <col min="5391" max="5396" width="4.453125" style="1" customWidth="1"/>
    <col min="5397" max="5398" width="8.7265625" style="1"/>
    <col min="5399" max="5399" width="6.26953125" style="1" customWidth="1"/>
    <col min="5400" max="5400" width="2" style="1" customWidth="1"/>
    <col min="5401" max="5401" width="6.1796875" style="1" customWidth="1"/>
    <col min="5402" max="5626" width="8.7265625" style="1"/>
    <col min="5627" max="5627" width="5.1796875" style="1" customWidth="1"/>
    <col min="5628" max="5628" width="15.26953125" style="1" customWidth="1"/>
    <col min="5629" max="5629" width="5" style="1" customWidth="1"/>
    <col min="5630" max="5645" width="4.453125" style="1" customWidth="1"/>
    <col min="5646" max="5646" width="6.453125" style="1" customWidth="1"/>
    <col min="5647" max="5652" width="4.453125" style="1" customWidth="1"/>
    <col min="5653" max="5654" width="8.7265625" style="1"/>
    <col min="5655" max="5655" width="6.26953125" style="1" customWidth="1"/>
    <col min="5656" max="5656" width="2" style="1" customWidth="1"/>
    <col min="5657" max="5657" width="6.1796875" style="1" customWidth="1"/>
    <col min="5658" max="5882" width="8.7265625" style="1"/>
    <col min="5883" max="5883" width="5.1796875" style="1" customWidth="1"/>
    <col min="5884" max="5884" width="15.26953125" style="1" customWidth="1"/>
    <col min="5885" max="5885" width="5" style="1" customWidth="1"/>
    <col min="5886" max="5901" width="4.453125" style="1" customWidth="1"/>
    <col min="5902" max="5902" width="6.453125" style="1" customWidth="1"/>
    <col min="5903" max="5908" width="4.453125" style="1" customWidth="1"/>
    <col min="5909" max="5910" width="8.7265625" style="1"/>
    <col min="5911" max="5911" width="6.26953125" style="1" customWidth="1"/>
    <col min="5912" max="5912" width="2" style="1" customWidth="1"/>
    <col min="5913" max="5913" width="6.1796875" style="1" customWidth="1"/>
    <col min="5914" max="6138" width="8.7265625" style="1"/>
    <col min="6139" max="6139" width="5.1796875" style="1" customWidth="1"/>
    <col min="6140" max="6140" width="15.26953125" style="1" customWidth="1"/>
    <col min="6141" max="6141" width="5" style="1" customWidth="1"/>
    <col min="6142" max="6157" width="4.453125" style="1" customWidth="1"/>
    <col min="6158" max="6158" width="6.453125" style="1" customWidth="1"/>
    <col min="6159" max="6164" width="4.453125" style="1" customWidth="1"/>
    <col min="6165" max="6166" width="8.7265625" style="1"/>
    <col min="6167" max="6167" width="6.26953125" style="1" customWidth="1"/>
    <col min="6168" max="6168" width="2" style="1" customWidth="1"/>
    <col min="6169" max="6169" width="6.1796875" style="1" customWidth="1"/>
    <col min="6170" max="6394" width="8.7265625" style="1"/>
    <col min="6395" max="6395" width="5.1796875" style="1" customWidth="1"/>
    <col min="6396" max="6396" width="15.26953125" style="1" customWidth="1"/>
    <col min="6397" max="6397" width="5" style="1" customWidth="1"/>
    <col min="6398" max="6413" width="4.453125" style="1" customWidth="1"/>
    <col min="6414" max="6414" width="6.453125" style="1" customWidth="1"/>
    <col min="6415" max="6420" width="4.453125" style="1" customWidth="1"/>
    <col min="6421" max="6422" width="8.7265625" style="1"/>
    <col min="6423" max="6423" width="6.26953125" style="1" customWidth="1"/>
    <col min="6424" max="6424" width="2" style="1" customWidth="1"/>
    <col min="6425" max="6425" width="6.1796875" style="1" customWidth="1"/>
    <col min="6426" max="6650" width="8.7265625" style="1"/>
    <col min="6651" max="6651" width="5.1796875" style="1" customWidth="1"/>
    <col min="6652" max="6652" width="15.26953125" style="1" customWidth="1"/>
    <col min="6653" max="6653" width="5" style="1" customWidth="1"/>
    <col min="6654" max="6669" width="4.453125" style="1" customWidth="1"/>
    <col min="6670" max="6670" width="6.453125" style="1" customWidth="1"/>
    <col min="6671" max="6676" width="4.453125" style="1" customWidth="1"/>
    <col min="6677" max="6678" width="8.7265625" style="1"/>
    <col min="6679" max="6679" width="6.26953125" style="1" customWidth="1"/>
    <col min="6680" max="6680" width="2" style="1" customWidth="1"/>
    <col min="6681" max="6681" width="6.1796875" style="1" customWidth="1"/>
    <col min="6682" max="6906" width="8.7265625" style="1"/>
    <col min="6907" max="6907" width="5.1796875" style="1" customWidth="1"/>
    <col min="6908" max="6908" width="15.26953125" style="1" customWidth="1"/>
    <col min="6909" max="6909" width="5" style="1" customWidth="1"/>
    <col min="6910" max="6925" width="4.453125" style="1" customWidth="1"/>
    <col min="6926" max="6926" width="6.453125" style="1" customWidth="1"/>
    <col min="6927" max="6932" width="4.453125" style="1" customWidth="1"/>
    <col min="6933" max="6934" width="8.7265625" style="1"/>
    <col min="6935" max="6935" width="6.26953125" style="1" customWidth="1"/>
    <col min="6936" max="6936" width="2" style="1" customWidth="1"/>
    <col min="6937" max="6937" width="6.1796875" style="1" customWidth="1"/>
    <col min="6938" max="7162" width="8.7265625" style="1"/>
    <col min="7163" max="7163" width="5.1796875" style="1" customWidth="1"/>
    <col min="7164" max="7164" width="15.26953125" style="1" customWidth="1"/>
    <col min="7165" max="7165" width="5" style="1" customWidth="1"/>
    <col min="7166" max="7181" width="4.453125" style="1" customWidth="1"/>
    <col min="7182" max="7182" width="6.453125" style="1" customWidth="1"/>
    <col min="7183" max="7188" width="4.453125" style="1" customWidth="1"/>
    <col min="7189" max="7190" width="8.7265625" style="1"/>
    <col min="7191" max="7191" width="6.26953125" style="1" customWidth="1"/>
    <col min="7192" max="7192" width="2" style="1" customWidth="1"/>
    <col min="7193" max="7193" width="6.1796875" style="1" customWidth="1"/>
    <col min="7194" max="7418" width="8.7265625" style="1"/>
    <col min="7419" max="7419" width="5.1796875" style="1" customWidth="1"/>
    <col min="7420" max="7420" width="15.26953125" style="1" customWidth="1"/>
    <col min="7421" max="7421" width="5" style="1" customWidth="1"/>
    <col min="7422" max="7437" width="4.453125" style="1" customWidth="1"/>
    <col min="7438" max="7438" width="6.453125" style="1" customWidth="1"/>
    <col min="7439" max="7444" width="4.453125" style="1" customWidth="1"/>
    <col min="7445" max="7446" width="8.7265625" style="1"/>
    <col min="7447" max="7447" width="6.26953125" style="1" customWidth="1"/>
    <col min="7448" max="7448" width="2" style="1" customWidth="1"/>
    <col min="7449" max="7449" width="6.1796875" style="1" customWidth="1"/>
    <col min="7450" max="7674" width="8.7265625" style="1"/>
    <col min="7675" max="7675" width="5.1796875" style="1" customWidth="1"/>
    <col min="7676" max="7676" width="15.26953125" style="1" customWidth="1"/>
    <col min="7677" max="7677" width="5" style="1" customWidth="1"/>
    <col min="7678" max="7693" width="4.453125" style="1" customWidth="1"/>
    <col min="7694" max="7694" width="6.453125" style="1" customWidth="1"/>
    <col min="7695" max="7700" width="4.453125" style="1" customWidth="1"/>
    <col min="7701" max="7702" width="8.7265625" style="1"/>
    <col min="7703" max="7703" width="6.26953125" style="1" customWidth="1"/>
    <col min="7704" max="7704" width="2" style="1" customWidth="1"/>
    <col min="7705" max="7705" width="6.1796875" style="1" customWidth="1"/>
    <col min="7706" max="7930" width="8.7265625" style="1"/>
    <col min="7931" max="7931" width="5.1796875" style="1" customWidth="1"/>
    <col min="7932" max="7932" width="15.26953125" style="1" customWidth="1"/>
    <col min="7933" max="7933" width="5" style="1" customWidth="1"/>
    <col min="7934" max="7949" width="4.453125" style="1" customWidth="1"/>
    <col min="7950" max="7950" width="6.453125" style="1" customWidth="1"/>
    <col min="7951" max="7956" width="4.453125" style="1" customWidth="1"/>
    <col min="7957" max="7958" width="8.7265625" style="1"/>
    <col min="7959" max="7959" width="6.26953125" style="1" customWidth="1"/>
    <col min="7960" max="7960" width="2" style="1" customWidth="1"/>
    <col min="7961" max="7961" width="6.1796875" style="1" customWidth="1"/>
    <col min="7962" max="8186" width="8.7265625" style="1"/>
    <col min="8187" max="8187" width="5.1796875" style="1" customWidth="1"/>
    <col min="8188" max="8188" width="15.26953125" style="1" customWidth="1"/>
    <col min="8189" max="8189" width="5" style="1" customWidth="1"/>
    <col min="8190" max="8205" width="4.453125" style="1" customWidth="1"/>
    <col min="8206" max="8206" width="6.453125" style="1" customWidth="1"/>
    <col min="8207" max="8212" width="4.453125" style="1" customWidth="1"/>
    <col min="8213" max="8214" width="8.7265625" style="1"/>
    <col min="8215" max="8215" width="6.26953125" style="1" customWidth="1"/>
    <col min="8216" max="8216" width="2" style="1" customWidth="1"/>
    <col min="8217" max="8217" width="6.1796875" style="1" customWidth="1"/>
    <col min="8218" max="8442" width="8.7265625" style="1"/>
    <col min="8443" max="8443" width="5.1796875" style="1" customWidth="1"/>
    <col min="8444" max="8444" width="15.26953125" style="1" customWidth="1"/>
    <col min="8445" max="8445" width="5" style="1" customWidth="1"/>
    <col min="8446" max="8461" width="4.453125" style="1" customWidth="1"/>
    <col min="8462" max="8462" width="6.453125" style="1" customWidth="1"/>
    <col min="8463" max="8468" width="4.453125" style="1" customWidth="1"/>
    <col min="8469" max="8470" width="8.7265625" style="1"/>
    <col min="8471" max="8471" width="6.26953125" style="1" customWidth="1"/>
    <col min="8472" max="8472" width="2" style="1" customWidth="1"/>
    <col min="8473" max="8473" width="6.1796875" style="1" customWidth="1"/>
    <col min="8474" max="8698" width="8.7265625" style="1"/>
    <col min="8699" max="8699" width="5.1796875" style="1" customWidth="1"/>
    <col min="8700" max="8700" width="15.26953125" style="1" customWidth="1"/>
    <col min="8701" max="8701" width="5" style="1" customWidth="1"/>
    <col min="8702" max="8717" width="4.453125" style="1" customWidth="1"/>
    <col min="8718" max="8718" width="6.453125" style="1" customWidth="1"/>
    <col min="8719" max="8724" width="4.453125" style="1" customWidth="1"/>
    <col min="8725" max="8726" width="8.7265625" style="1"/>
    <col min="8727" max="8727" width="6.26953125" style="1" customWidth="1"/>
    <col min="8728" max="8728" width="2" style="1" customWidth="1"/>
    <col min="8729" max="8729" width="6.1796875" style="1" customWidth="1"/>
    <col min="8730" max="8954" width="8.7265625" style="1"/>
    <col min="8955" max="8955" width="5.1796875" style="1" customWidth="1"/>
    <col min="8956" max="8956" width="15.26953125" style="1" customWidth="1"/>
    <col min="8957" max="8957" width="5" style="1" customWidth="1"/>
    <col min="8958" max="8973" width="4.453125" style="1" customWidth="1"/>
    <col min="8974" max="8974" width="6.453125" style="1" customWidth="1"/>
    <col min="8975" max="8980" width="4.453125" style="1" customWidth="1"/>
    <col min="8981" max="8982" width="8.7265625" style="1"/>
    <col min="8983" max="8983" width="6.26953125" style="1" customWidth="1"/>
    <col min="8984" max="8984" width="2" style="1" customWidth="1"/>
    <col min="8985" max="8985" width="6.1796875" style="1" customWidth="1"/>
    <col min="8986" max="9210" width="8.7265625" style="1"/>
    <col min="9211" max="9211" width="5.1796875" style="1" customWidth="1"/>
    <col min="9212" max="9212" width="15.26953125" style="1" customWidth="1"/>
    <col min="9213" max="9213" width="5" style="1" customWidth="1"/>
    <col min="9214" max="9229" width="4.453125" style="1" customWidth="1"/>
    <col min="9230" max="9230" width="6.453125" style="1" customWidth="1"/>
    <col min="9231" max="9236" width="4.453125" style="1" customWidth="1"/>
    <col min="9237" max="9238" width="8.7265625" style="1"/>
    <col min="9239" max="9239" width="6.26953125" style="1" customWidth="1"/>
    <col min="9240" max="9240" width="2" style="1" customWidth="1"/>
    <col min="9241" max="9241" width="6.1796875" style="1" customWidth="1"/>
    <col min="9242" max="9466" width="8.7265625" style="1"/>
    <col min="9467" max="9467" width="5.1796875" style="1" customWidth="1"/>
    <col min="9468" max="9468" width="15.26953125" style="1" customWidth="1"/>
    <col min="9469" max="9469" width="5" style="1" customWidth="1"/>
    <col min="9470" max="9485" width="4.453125" style="1" customWidth="1"/>
    <col min="9486" max="9486" width="6.453125" style="1" customWidth="1"/>
    <col min="9487" max="9492" width="4.453125" style="1" customWidth="1"/>
    <col min="9493" max="9494" width="8.7265625" style="1"/>
    <col min="9495" max="9495" width="6.26953125" style="1" customWidth="1"/>
    <col min="9496" max="9496" width="2" style="1" customWidth="1"/>
    <col min="9497" max="9497" width="6.1796875" style="1" customWidth="1"/>
    <col min="9498" max="9722" width="8.7265625" style="1"/>
    <col min="9723" max="9723" width="5.1796875" style="1" customWidth="1"/>
    <col min="9724" max="9724" width="15.26953125" style="1" customWidth="1"/>
    <col min="9725" max="9725" width="5" style="1" customWidth="1"/>
    <col min="9726" max="9741" width="4.453125" style="1" customWidth="1"/>
    <col min="9742" max="9742" width="6.453125" style="1" customWidth="1"/>
    <col min="9743" max="9748" width="4.453125" style="1" customWidth="1"/>
    <col min="9749" max="9750" width="8.7265625" style="1"/>
    <col min="9751" max="9751" width="6.26953125" style="1" customWidth="1"/>
    <col min="9752" max="9752" width="2" style="1" customWidth="1"/>
    <col min="9753" max="9753" width="6.1796875" style="1" customWidth="1"/>
    <col min="9754" max="9978" width="8.7265625" style="1"/>
    <col min="9979" max="9979" width="5.1796875" style="1" customWidth="1"/>
    <col min="9980" max="9980" width="15.26953125" style="1" customWidth="1"/>
    <col min="9981" max="9981" width="5" style="1" customWidth="1"/>
    <col min="9982" max="9997" width="4.453125" style="1" customWidth="1"/>
    <col min="9998" max="9998" width="6.453125" style="1" customWidth="1"/>
    <col min="9999" max="10004" width="4.453125" style="1" customWidth="1"/>
    <col min="10005" max="10006" width="8.7265625" style="1"/>
    <col min="10007" max="10007" width="6.26953125" style="1" customWidth="1"/>
    <col min="10008" max="10008" width="2" style="1" customWidth="1"/>
    <col min="10009" max="10009" width="6.1796875" style="1" customWidth="1"/>
    <col min="10010" max="10234" width="8.7265625" style="1"/>
    <col min="10235" max="10235" width="5.1796875" style="1" customWidth="1"/>
    <col min="10236" max="10236" width="15.26953125" style="1" customWidth="1"/>
    <col min="10237" max="10237" width="5" style="1" customWidth="1"/>
    <col min="10238" max="10253" width="4.453125" style="1" customWidth="1"/>
    <col min="10254" max="10254" width="6.453125" style="1" customWidth="1"/>
    <col min="10255" max="10260" width="4.453125" style="1" customWidth="1"/>
    <col min="10261" max="10262" width="8.7265625" style="1"/>
    <col min="10263" max="10263" width="6.26953125" style="1" customWidth="1"/>
    <col min="10264" max="10264" width="2" style="1" customWidth="1"/>
    <col min="10265" max="10265" width="6.1796875" style="1" customWidth="1"/>
    <col min="10266" max="10490" width="8.7265625" style="1"/>
    <col min="10491" max="10491" width="5.1796875" style="1" customWidth="1"/>
    <col min="10492" max="10492" width="15.26953125" style="1" customWidth="1"/>
    <col min="10493" max="10493" width="5" style="1" customWidth="1"/>
    <col min="10494" max="10509" width="4.453125" style="1" customWidth="1"/>
    <col min="10510" max="10510" width="6.453125" style="1" customWidth="1"/>
    <col min="10511" max="10516" width="4.453125" style="1" customWidth="1"/>
    <col min="10517" max="10518" width="8.7265625" style="1"/>
    <col min="10519" max="10519" width="6.26953125" style="1" customWidth="1"/>
    <col min="10520" max="10520" width="2" style="1" customWidth="1"/>
    <col min="10521" max="10521" width="6.1796875" style="1" customWidth="1"/>
    <col min="10522" max="10746" width="8.7265625" style="1"/>
    <col min="10747" max="10747" width="5.1796875" style="1" customWidth="1"/>
    <col min="10748" max="10748" width="15.26953125" style="1" customWidth="1"/>
    <col min="10749" max="10749" width="5" style="1" customWidth="1"/>
    <col min="10750" max="10765" width="4.453125" style="1" customWidth="1"/>
    <col min="10766" max="10766" width="6.453125" style="1" customWidth="1"/>
    <col min="10767" max="10772" width="4.453125" style="1" customWidth="1"/>
    <col min="10773" max="10774" width="8.7265625" style="1"/>
    <col min="10775" max="10775" width="6.26953125" style="1" customWidth="1"/>
    <col min="10776" max="10776" width="2" style="1" customWidth="1"/>
    <col min="10777" max="10777" width="6.1796875" style="1" customWidth="1"/>
    <col min="10778" max="11002" width="8.7265625" style="1"/>
    <col min="11003" max="11003" width="5.1796875" style="1" customWidth="1"/>
    <col min="11004" max="11004" width="15.26953125" style="1" customWidth="1"/>
    <col min="11005" max="11005" width="5" style="1" customWidth="1"/>
    <col min="11006" max="11021" width="4.453125" style="1" customWidth="1"/>
    <col min="11022" max="11022" width="6.453125" style="1" customWidth="1"/>
    <col min="11023" max="11028" width="4.453125" style="1" customWidth="1"/>
    <col min="11029" max="11030" width="8.7265625" style="1"/>
    <col min="11031" max="11031" width="6.26953125" style="1" customWidth="1"/>
    <col min="11032" max="11032" width="2" style="1" customWidth="1"/>
    <col min="11033" max="11033" width="6.1796875" style="1" customWidth="1"/>
    <col min="11034" max="11258" width="8.7265625" style="1"/>
    <col min="11259" max="11259" width="5.1796875" style="1" customWidth="1"/>
    <col min="11260" max="11260" width="15.26953125" style="1" customWidth="1"/>
    <col min="11261" max="11261" width="5" style="1" customWidth="1"/>
    <col min="11262" max="11277" width="4.453125" style="1" customWidth="1"/>
    <col min="11278" max="11278" width="6.453125" style="1" customWidth="1"/>
    <col min="11279" max="11284" width="4.453125" style="1" customWidth="1"/>
    <col min="11285" max="11286" width="8.7265625" style="1"/>
    <col min="11287" max="11287" width="6.26953125" style="1" customWidth="1"/>
    <col min="11288" max="11288" width="2" style="1" customWidth="1"/>
    <col min="11289" max="11289" width="6.1796875" style="1" customWidth="1"/>
    <col min="11290" max="11514" width="8.7265625" style="1"/>
    <col min="11515" max="11515" width="5.1796875" style="1" customWidth="1"/>
    <col min="11516" max="11516" width="15.26953125" style="1" customWidth="1"/>
    <col min="11517" max="11517" width="5" style="1" customWidth="1"/>
    <col min="11518" max="11533" width="4.453125" style="1" customWidth="1"/>
    <col min="11534" max="11534" width="6.453125" style="1" customWidth="1"/>
    <col min="11535" max="11540" width="4.453125" style="1" customWidth="1"/>
    <col min="11541" max="11542" width="8.7265625" style="1"/>
    <col min="11543" max="11543" width="6.26953125" style="1" customWidth="1"/>
    <col min="11544" max="11544" width="2" style="1" customWidth="1"/>
    <col min="11545" max="11545" width="6.1796875" style="1" customWidth="1"/>
    <col min="11546" max="11770" width="8.7265625" style="1"/>
    <col min="11771" max="11771" width="5.1796875" style="1" customWidth="1"/>
    <col min="11772" max="11772" width="15.26953125" style="1" customWidth="1"/>
    <col min="11773" max="11773" width="5" style="1" customWidth="1"/>
    <col min="11774" max="11789" width="4.453125" style="1" customWidth="1"/>
    <col min="11790" max="11790" width="6.453125" style="1" customWidth="1"/>
    <col min="11791" max="11796" width="4.453125" style="1" customWidth="1"/>
    <col min="11797" max="11798" width="8.7265625" style="1"/>
    <col min="11799" max="11799" width="6.26953125" style="1" customWidth="1"/>
    <col min="11800" max="11800" width="2" style="1" customWidth="1"/>
    <col min="11801" max="11801" width="6.1796875" style="1" customWidth="1"/>
    <col min="11802" max="12026" width="8.7265625" style="1"/>
    <col min="12027" max="12027" width="5.1796875" style="1" customWidth="1"/>
    <col min="12028" max="12028" width="15.26953125" style="1" customWidth="1"/>
    <col min="12029" max="12029" width="5" style="1" customWidth="1"/>
    <col min="12030" max="12045" width="4.453125" style="1" customWidth="1"/>
    <col min="12046" max="12046" width="6.453125" style="1" customWidth="1"/>
    <col min="12047" max="12052" width="4.453125" style="1" customWidth="1"/>
    <col min="12053" max="12054" width="8.7265625" style="1"/>
    <col min="12055" max="12055" width="6.26953125" style="1" customWidth="1"/>
    <col min="12056" max="12056" width="2" style="1" customWidth="1"/>
    <col min="12057" max="12057" width="6.1796875" style="1" customWidth="1"/>
    <col min="12058" max="12282" width="8.7265625" style="1"/>
    <col min="12283" max="12283" width="5.1796875" style="1" customWidth="1"/>
    <col min="12284" max="12284" width="15.26953125" style="1" customWidth="1"/>
    <col min="12285" max="12285" width="5" style="1" customWidth="1"/>
    <col min="12286" max="12301" width="4.453125" style="1" customWidth="1"/>
    <col min="12302" max="12302" width="6.453125" style="1" customWidth="1"/>
    <col min="12303" max="12308" width="4.453125" style="1" customWidth="1"/>
    <col min="12309" max="12310" width="8.7265625" style="1"/>
    <col min="12311" max="12311" width="6.26953125" style="1" customWidth="1"/>
    <col min="12312" max="12312" width="2" style="1" customWidth="1"/>
    <col min="12313" max="12313" width="6.1796875" style="1" customWidth="1"/>
    <col min="12314" max="12538" width="8.7265625" style="1"/>
    <col min="12539" max="12539" width="5.1796875" style="1" customWidth="1"/>
    <col min="12540" max="12540" width="15.26953125" style="1" customWidth="1"/>
    <col min="12541" max="12541" width="5" style="1" customWidth="1"/>
    <col min="12542" max="12557" width="4.453125" style="1" customWidth="1"/>
    <col min="12558" max="12558" width="6.453125" style="1" customWidth="1"/>
    <col min="12559" max="12564" width="4.453125" style="1" customWidth="1"/>
    <col min="12565" max="12566" width="8.7265625" style="1"/>
    <col min="12567" max="12567" width="6.26953125" style="1" customWidth="1"/>
    <col min="12568" max="12568" width="2" style="1" customWidth="1"/>
    <col min="12569" max="12569" width="6.1796875" style="1" customWidth="1"/>
    <col min="12570" max="12794" width="8.7265625" style="1"/>
    <col min="12795" max="12795" width="5.1796875" style="1" customWidth="1"/>
    <col min="12796" max="12796" width="15.26953125" style="1" customWidth="1"/>
    <col min="12797" max="12797" width="5" style="1" customWidth="1"/>
    <col min="12798" max="12813" width="4.453125" style="1" customWidth="1"/>
    <col min="12814" max="12814" width="6.453125" style="1" customWidth="1"/>
    <col min="12815" max="12820" width="4.453125" style="1" customWidth="1"/>
    <col min="12821" max="12822" width="8.7265625" style="1"/>
    <col min="12823" max="12823" width="6.26953125" style="1" customWidth="1"/>
    <col min="12824" max="12824" width="2" style="1" customWidth="1"/>
    <col min="12825" max="12825" width="6.1796875" style="1" customWidth="1"/>
    <col min="12826" max="13050" width="8.7265625" style="1"/>
    <col min="13051" max="13051" width="5.1796875" style="1" customWidth="1"/>
    <col min="13052" max="13052" width="15.26953125" style="1" customWidth="1"/>
    <col min="13053" max="13053" width="5" style="1" customWidth="1"/>
    <col min="13054" max="13069" width="4.453125" style="1" customWidth="1"/>
    <col min="13070" max="13070" width="6.453125" style="1" customWidth="1"/>
    <col min="13071" max="13076" width="4.453125" style="1" customWidth="1"/>
    <col min="13077" max="13078" width="8.7265625" style="1"/>
    <col min="13079" max="13079" width="6.26953125" style="1" customWidth="1"/>
    <col min="13080" max="13080" width="2" style="1" customWidth="1"/>
    <col min="13081" max="13081" width="6.1796875" style="1" customWidth="1"/>
    <col min="13082" max="13306" width="8.7265625" style="1"/>
    <col min="13307" max="13307" width="5.1796875" style="1" customWidth="1"/>
    <col min="13308" max="13308" width="15.26953125" style="1" customWidth="1"/>
    <col min="13309" max="13309" width="5" style="1" customWidth="1"/>
    <col min="13310" max="13325" width="4.453125" style="1" customWidth="1"/>
    <col min="13326" max="13326" width="6.453125" style="1" customWidth="1"/>
    <col min="13327" max="13332" width="4.453125" style="1" customWidth="1"/>
    <col min="13333" max="13334" width="8.7265625" style="1"/>
    <col min="13335" max="13335" width="6.26953125" style="1" customWidth="1"/>
    <col min="13336" max="13336" width="2" style="1" customWidth="1"/>
    <col min="13337" max="13337" width="6.1796875" style="1" customWidth="1"/>
    <col min="13338" max="13562" width="8.7265625" style="1"/>
    <col min="13563" max="13563" width="5.1796875" style="1" customWidth="1"/>
    <col min="13564" max="13564" width="15.26953125" style="1" customWidth="1"/>
    <col min="13565" max="13565" width="5" style="1" customWidth="1"/>
    <col min="13566" max="13581" width="4.453125" style="1" customWidth="1"/>
    <col min="13582" max="13582" width="6.453125" style="1" customWidth="1"/>
    <col min="13583" max="13588" width="4.453125" style="1" customWidth="1"/>
    <col min="13589" max="13590" width="8.7265625" style="1"/>
    <col min="13591" max="13591" width="6.26953125" style="1" customWidth="1"/>
    <col min="13592" max="13592" width="2" style="1" customWidth="1"/>
    <col min="13593" max="13593" width="6.1796875" style="1" customWidth="1"/>
    <col min="13594" max="13818" width="8.7265625" style="1"/>
    <col min="13819" max="13819" width="5.1796875" style="1" customWidth="1"/>
    <col min="13820" max="13820" width="15.26953125" style="1" customWidth="1"/>
    <col min="13821" max="13821" width="5" style="1" customWidth="1"/>
    <col min="13822" max="13837" width="4.453125" style="1" customWidth="1"/>
    <col min="13838" max="13838" width="6.453125" style="1" customWidth="1"/>
    <col min="13839" max="13844" width="4.453125" style="1" customWidth="1"/>
    <col min="13845" max="13846" width="8.7265625" style="1"/>
    <col min="13847" max="13847" width="6.26953125" style="1" customWidth="1"/>
    <col min="13848" max="13848" width="2" style="1" customWidth="1"/>
    <col min="13849" max="13849" width="6.1796875" style="1" customWidth="1"/>
    <col min="13850" max="14074" width="8.7265625" style="1"/>
    <col min="14075" max="14075" width="5.1796875" style="1" customWidth="1"/>
    <col min="14076" max="14076" width="15.26953125" style="1" customWidth="1"/>
    <col min="14077" max="14077" width="5" style="1" customWidth="1"/>
    <col min="14078" max="14093" width="4.453125" style="1" customWidth="1"/>
    <col min="14094" max="14094" width="6.453125" style="1" customWidth="1"/>
    <col min="14095" max="14100" width="4.453125" style="1" customWidth="1"/>
    <col min="14101" max="14102" width="8.7265625" style="1"/>
    <col min="14103" max="14103" width="6.26953125" style="1" customWidth="1"/>
    <col min="14104" max="14104" width="2" style="1" customWidth="1"/>
    <col min="14105" max="14105" width="6.1796875" style="1" customWidth="1"/>
    <col min="14106" max="14330" width="8.7265625" style="1"/>
    <col min="14331" max="14331" width="5.1796875" style="1" customWidth="1"/>
    <col min="14332" max="14332" width="15.26953125" style="1" customWidth="1"/>
    <col min="14333" max="14333" width="5" style="1" customWidth="1"/>
    <col min="14334" max="14349" width="4.453125" style="1" customWidth="1"/>
    <col min="14350" max="14350" width="6.453125" style="1" customWidth="1"/>
    <col min="14351" max="14356" width="4.453125" style="1" customWidth="1"/>
    <col min="14357" max="14358" width="8.7265625" style="1"/>
    <col min="14359" max="14359" width="6.26953125" style="1" customWidth="1"/>
    <col min="14360" max="14360" width="2" style="1" customWidth="1"/>
    <col min="14361" max="14361" width="6.1796875" style="1" customWidth="1"/>
    <col min="14362" max="14586" width="8.7265625" style="1"/>
    <col min="14587" max="14587" width="5.1796875" style="1" customWidth="1"/>
    <col min="14588" max="14588" width="15.26953125" style="1" customWidth="1"/>
    <col min="14589" max="14589" width="5" style="1" customWidth="1"/>
    <col min="14590" max="14605" width="4.453125" style="1" customWidth="1"/>
    <col min="14606" max="14606" width="6.453125" style="1" customWidth="1"/>
    <col min="14607" max="14612" width="4.453125" style="1" customWidth="1"/>
    <col min="14613" max="14614" width="8.7265625" style="1"/>
    <col min="14615" max="14615" width="6.26953125" style="1" customWidth="1"/>
    <col min="14616" max="14616" width="2" style="1" customWidth="1"/>
    <col min="14617" max="14617" width="6.1796875" style="1" customWidth="1"/>
    <col min="14618" max="14842" width="8.7265625" style="1"/>
    <col min="14843" max="14843" width="5.1796875" style="1" customWidth="1"/>
    <col min="14844" max="14844" width="15.26953125" style="1" customWidth="1"/>
    <col min="14845" max="14845" width="5" style="1" customWidth="1"/>
    <col min="14846" max="14861" width="4.453125" style="1" customWidth="1"/>
    <col min="14862" max="14862" width="6.453125" style="1" customWidth="1"/>
    <col min="14863" max="14868" width="4.453125" style="1" customWidth="1"/>
    <col min="14869" max="14870" width="8.7265625" style="1"/>
    <col min="14871" max="14871" width="6.26953125" style="1" customWidth="1"/>
    <col min="14872" max="14872" width="2" style="1" customWidth="1"/>
    <col min="14873" max="14873" width="6.1796875" style="1" customWidth="1"/>
    <col min="14874" max="15098" width="8.7265625" style="1"/>
    <col min="15099" max="15099" width="5.1796875" style="1" customWidth="1"/>
    <col min="15100" max="15100" width="15.26953125" style="1" customWidth="1"/>
    <col min="15101" max="15101" width="5" style="1" customWidth="1"/>
    <col min="15102" max="15117" width="4.453125" style="1" customWidth="1"/>
    <col min="15118" max="15118" width="6.453125" style="1" customWidth="1"/>
    <col min="15119" max="15124" width="4.453125" style="1" customWidth="1"/>
    <col min="15125" max="15126" width="8.7265625" style="1"/>
    <col min="15127" max="15127" width="6.26953125" style="1" customWidth="1"/>
    <col min="15128" max="15128" width="2" style="1" customWidth="1"/>
    <col min="15129" max="15129" width="6.1796875" style="1" customWidth="1"/>
    <col min="15130" max="15354" width="8.7265625" style="1"/>
    <col min="15355" max="15355" width="5.1796875" style="1" customWidth="1"/>
    <col min="15356" max="15356" width="15.26953125" style="1" customWidth="1"/>
    <col min="15357" max="15357" width="5" style="1" customWidth="1"/>
    <col min="15358" max="15373" width="4.453125" style="1" customWidth="1"/>
    <col min="15374" max="15374" width="6.453125" style="1" customWidth="1"/>
    <col min="15375" max="15380" width="4.453125" style="1" customWidth="1"/>
    <col min="15381" max="15382" width="8.7265625" style="1"/>
    <col min="15383" max="15383" width="6.26953125" style="1" customWidth="1"/>
    <col min="15384" max="15384" width="2" style="1" customWidth="1"/>
    <col min="15385" max="15385" width="6.1796875" style="1" customWidth="1"/>
    <col min="15386" max="15610" width="8.7265625" style="1"/>
    <col min="15611" max="15611" width="5.1796875" style="1" customWidth="1"/>
    <col min="15612" max="15612" width="15.26953125" style="1" customWidth="1"/>
    <col min="15613" max="15613" width="5" style="1" customWidth="1"/>
    <col min="15614" max="15629" width="4.453125" style="1" customWidth="1"/>
    <col min="15630" max="15630" width="6.453125" style="1" customWidth="1"/>
    <col min="15631" max="15636" width="4.453125" style="1" customWidth="1"/>
    <col min="15637" max="15638" width="8.7265625" style="1"/>
    <col min="15639" max="15639" width="6.26953125" style="1" customWidth="1"/>
    <col min="15640" max="15640" width="2" style="1" customWidth="1"/>
    <col min="15641" max="15641" width="6.1796875" style="1" customWidth="1"/>
    <col min="15642" max="15866" width="8.7265625" style="1"/>
    <col min="15867" max="15867" width="5.1796875" style="1" customWidth="1"/>
    <col min="15868" max="15868" width="15.26953125" style="1" customWidth="1"/>
    <col min="15869" max="15869" width="5" style="1" customWidth="1"/>
    <col min="15870" max="15885" width="4.453125" style="1" customWidth="1"/>
    <col min="15886" max="15886" width="6.453125" style="1" customWidth="1"/>
    <col min="15887" max="15892" width="4.453125" style="1" customWidth="1"/>
    <col min="15893" max="15894" width="8.7265625" style="1"/>
    <col min="15895" max="15895" width="6.26953125" style="1" customWidth="1"/>
    <col min="15896" max="15896" width="2" style="1" customWidth="1"/>
    <col min="15897" max="15897" width="6.1796875" style="1" customWidth="1"/>
    <col min="15898" max="16122" width="8.7265625" style="1"/>
    <col min="16123" max="16123" width="5.1796875" style="1" customWidth="1"/>
    <col min="16124" max="16124" width="15.26953125" style="1" customWidth="1"/>
    <col min="16125" max="16125" width="5" style="1" customWidth="1"/>
    <col min="16126" max="16141" width="4.453125" style="1" customWidth="1"/>
    <col min="16142" max="16142" width="6.453125" style="1" customWidth="1"/>
    <col min="16143" max="16148" width="4.453125" style="1" customWidth="1"/>
    <col min="16149" max="16150" width="8.7265625" style="1"/>
    <col min="16151" max="16151" width="6.26953125" style="1" customWidth="1"/>
    <col min="16152" max="16152" width="2" style="1" customWidth="1"/>
    <col min="16153" max="16153" width="6.1796875" style="1" customWidth="1"/>
    <col min="16154" max="16384" width="8.7265625" style="1"/>
  </cols>
  <sheetData>
    <row r="1" spans="1:26" ht="24" customHeight="1" x14ac:dyDescent="0.35">
      <c r="A1" s="130" t="s">
        <v>200</v>
      </c>
      <c r="B1" s="131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4" t="s">
        <v>4</v>
      </c>
      <c r="P1" s="135"/>
      <c r="Q1" s="136"/>
      <c r="R1" s="134" t="s">
        <v>5</v>
      </c>
      <c r="S1" s="135"/>
      <c r="T1" s="136"/>
      <c r="U1" s="137" t="s">
        <v>6</v>
      </c>
      <c r="V1" s="135" t="s">
        <v>7</v>
      </c>
      <c r="W1" s="135" t="s">
        <v>8</v>
      </c>
      <c r="X1" s="135"/>
      <c r="Y1" s="135"/>
      <c r="Z1" s="136"/>
    </row>
    <row r="2" spans="1:26" ht="24" customHeight="1" thickBot="1" x14ac:dyDescent="0.4">
      <c r="A2" s="132"/>
      <c r="B2" s="133"/>
      <c r="C2" s="141" t="str">
        <f>B3</f>
        <v>Ostravice A</v>
      </c>
      <c r="D2" s="139"/>
      <c r="E2" s="140"/>
      <c r="F2" s="141" t="str">
        <f>B5</f>
        <v>Raškovice A</v>
      </c>
      <c r="G2" s="139"/>
      <c r="H2" s="140"/>
      <c r="I2" s="141" t="str">
        <f>B7</f>
        <v>Palkovice B</v>
      </c>
      <c r="J2" s="139"/>
      <c r="K2" s="140"/>
      <c r="L2" s="141" t="str">
        <f>B9</f>
        <v>Zlatohrad A</v>
      </c>
      <c r="M2" s="139"/>
      <c r="N2" s="140"/>
      <c r="O2" s="141" t="str">
        <f>B11</f>
        <v>Zlatohrad B</v>
      </c>
      <c r="P2" s="139"/>
      <c r="Q2" s="140"/>
      <c r="R2" s="141" t="str">
        <f>B13</f>
        <v>Palkovice C</v>
      </c>
      <c r="S2" s="139"/>
      <c r="T2" s="140"/>
      <c r="U2" s="138"/>
      <c r="V2" s="139"/>
      <c r="W2" s="139"/>
      <c r="X2" s="139"/>
      <c r="Y2" s="139"/>
      <c r="Z2" s="140"/>
    </row>
    <row r="3" spans="1:26" ht="24" customHeight="1" x14ac:dyDescent="0.35">
      <c r="A3" s="154" t="s">
        <v>0</v>
      </c>
      <c r="B3" s="147" t="s">
        <v>9</v>
      </c>
      <c r="C3" s="47"/>
      <c r="D3" s="48"/>
      <c r="E3" s="49"/>
      <c r="F3" s="5">
        <v>2</v>
      </c>
      <c r="G3" s="6" t="s">
        <v>10</v>
      </c>
      <c r="H3" s="7">
        <v>29</v>
      </c>
      <c r="I3" s="5">
        <v>2</v>
      </c>
      <c r="J3" s="6" t="s">
        <v>10</v>
      </c>
      <c r="K3" s="7">
        <v>15</v>
      </c>
      <c r="L3" s="5">
        <v>9</v>
      </c>
      <c r="M3" s="6" t="s">
        <v>10</v>
      </c>
      <c r="N3" s="7">
        <v>13</v>
      </c>
      <c r="O3" s="5">
        <v>13</v>
      </c>
      <c r="P3" s="6" t="s">
        <v>10</v>
      </c>
      <c r="Q3" s="7">
        <v>12</v>
      </c>
      <c r="R3" s="5">
        <v>9</v>
      </c>
      <c r="S3" s="6" t="s">
        <v>10</v>
      </c>
      <c r="T3" s="7">
        <v>23</v>
      </c>
      <c r="U3" s="155">
        <f>SUM(IF(C3&gt;E3,1,0),IF(F3&gt;H3,1,0),IF(I3&gt;K3,1,0),IF(L3&gt;N3,1,0),IF(O3&gt;Q3,1,0),IF(R3&gt;T3,1,0),IF(C4&gt;E4,1,0),IF(F4&gt;H4,1,0),IF(I4&gt;K4,1,0),IF(L4&gt;N4,1,0),IF(O4&gt;Q4,1,0),IF(R4&gt;T4,1,0))</f>
        <v>3</v>
      </c>
      <c r="V3" s="156" t="s">
        <v>3</v>
      </c>
      <c r="W3" s="142">
        <f>F3+F4+I3+I4+L3+L4+O3+O4+R3+R4+C3+C4</f>
        <v>63</v>
      </c>
      <c r="X3" s="142" t="s">
        <v>10</v>
      </c>
      <c r="Y3" s="142">
        <f>H3+H4+K3+K4+N3+N4+Q3+Q4+T3+T4+E3+E4</f>
        <v>146</v>
      </c>
      <c r="Z3" s="144">
        <f>W3/Y3</f>
        <v>0.4315068493150685</v>
      </c>
    </row>
    <row r="4" spans="1:26" ht="24" customHeight="1" thickBot="1" x14ac:dyDescent="0.4">
      <c r="A4" s="146"/>
      <c r="B4" s="147"/>
      <c r="C4" s="47"/>
      <c r="D4" s="48"/>
      <c r="E4" s="49"/>
      <c r="F4" s="8">
        <v>5</v>
      </c>
      <c r="G4" s="9" t="s">
        <v>10</v>
      </c>
      <c r="H4" s="10">
        <v>14</v>
      </c>
      <c r="I4" s="8">
        <v>3</v>
      </c>
      <c r="J4" s="9" t="s">
        <v>10</v>
      </c>
      <c r="K4" s="10">
        <v>7</v>
      </c>
      <c r="L4" s="8">
        <v>11</v>
      </c>
      <c r="M4" s="9" t="s">
        <v>10</v>
      </c>
      <c r="N4" s="10">
        <v>10</v>
      </c>
      <c r="O4" s="8">
        <v>9</v>
      </c>
      <c r="P4" s="9" t="s">
        <v>10</v>
      </c>
      <c r="Q4" s="10">
        <v>7</v>
      </c>
      <c r="R4" s="8">
        <v>0</v>
      </c>
      <c r="S4" s="9" t="s">
        <v>10</v>
      </c>
      <c r="T4" s="10">
        <v>16</v>
      </c>
      <c r="U4" s="149"/>
      <c r="V4" s="151"/>
      <c r="W4" s="143"/>
      <c r="X4" s="143"/>
      <c r="Y4" s="143"/>
      <c r="Z4" s="145"/>
    </row>
    <row r="5" spans="1:26" ht="24" customHeight="1" thickTop="1" x14ac:dyDescent="0.35">
      <c r="A5" s="146" t="s">
        <v>1</v>
      </c>
      <c r="B5" s="147" t="s">
        <v>11</v>
      </c>
      <c r="C5" s="13">
        <f>H3</f>
        <v>29</v>
      </c>
      <c r="D5" s="14" t="s">
        <v>10</v>
      </c>
      <c r="E5" s="15">
        <f>F3</f>
        <v>2</v>
      </c>
      <c r="F5" s="50"/>
      <c r="G5" s="51"/>
      <c r="H5" s="52"/>
      <c r="I5" s="19">
        <v>7</v>
      </c>
      <c r="J5" s="20" t="s">
        <v>10</v>
      </c>
      <c r="K5" s="21">
        <v>4</v>
      </c>
      <c r="L5" s="19">
        <v>15</v>
      </c>
      <c r="M5" s="20" t="s">
        <v>10</v>
      </c>
      <c r="N5" s="21">
        <v>3</v>
      </c>
      <c r="O5" s="19">
        <v>22</v>
      </c>
      <c r="P5" s="20" t="s">
        <v>10</v>
      </c>
      <c r="Q5" s="21">
        <v>3</v>
      </c>
      <c r="R5" s="19">
        <v>6</v>
      </c>
      <c r="S5" s="20" t="s">
        <v>10</v>
      </c>
      <c r="T5" s="21">
        <v>4</v>
      </c>
      <c r="U5" s="148">
        <f t="shared" ref="U5" si="0">SUM(IF(C5&gt;E5,1,0),IF(F5&gt;H5,1,0),IF(I5&gt;K5,1,0),IF(L5&gt;N5,1,0),IF(O5&gt;Q5,1,0),IF(R5&gt;T5,1,0),IF(C6&gt;E6,1,0),IF(F6&gt;H6,1,0),IF(I6&gt;K6,1,0),IF(L6&gt;N6,1,0),IF(O6&gt;Q6,1,0),IF(R6&gt;T6,1,0))</f>
        <v>9</v>
      </c>
      <c r="V5" s="150" t="s">
        <v>0</v>
      </c>
      <c r="W5" s="152">
        <f>F5+F6+I5+I6+L5+L6+O5+O6+R5+R6+C5+C6</f>
        <v>139</v>
      </c>
      <c r="X5" s="152" t="s">
        <v>10</v>
      </c>
      <c r="Y5" s="152">
        <f>H5+H6+K5+K6+N5+N6+Q5+Q6+T5+T6+E5+E6</f>
        <v>36</v>
      </c>
      <c r="Z5" s="153">
        <f>W5/Y5</f>
        <v>3.8611111111111112</v>
      </c>
    </row>
    <row r="6" spans="1:26" ht="24" customHeight="1" thickBot="1" x14ac:dyDescent="0.4">
      <c r="A6" s="146" t="s">
        <v>1</v>
      </c>
      <c r="B6" s="147"/>
      <c r="C6" s="24">
        <f>H4</f>
        <v>14</v>
      </c>
      <c r="D6" s="25" t="s">
        <v>10</v>
      </c>
      <c r="E6" s="26">
        <f>F4</f>
        <v>5</v>
      </c>
      <c r="F6" s="53"/>
      <c r="G6" s="54"/>
      <c r="H6" s="55"/>
      <c r="I6" s="30">
        <v>4</v>
      </c>
      <c r="J6" s="31" t="s">
        <v>10</v>
      </c>
      <c r="K6" s="32">
        <v>3</v>
      </c>
      <c r="L6" s="30">
        <v>21</v>
      </c>
      <c r="M6" s="31" t="s">
        <v>10</v>
      </c>
      <c r="N6" s="32">
        <v>4</v>
      </c>
      <c r="O6" s="30">
        <v>15</v>
      </c>
      <c r="P6" s="31" t="s">
        <v>10</v>
      </c>
      <c r="Q6" s="32">
        <v>1</v>
      </c>
      <c r="R6" s="30">
        <v>6</v>
      </c>
      <c r="S6" s="31" t="s">
        <v>10</v>
      </c>
      <c r="T6" s="32">
        <v>7</v>
      </c>
      <c r="U6" s="149"/>
      <c r="V6" s="151"/>
      <c r="W6" s="143"/>
      <c r="X6" s="143"/>
      <c r="Y6" s="143"/>
      <c r="Z6" s="145"/>
    </row>
    <row r="7" spans="1:26" ht="24" customHeight="1" thickTop="1" x14ac:dyDescent="0.35">
      <c r="A7" s="146" t="s">
        <v>2</v>
      </c>
      <c r="B7" s="147" t="s">
        <v>12</v>
      </c>
      <c r="C7" s="33">
        <f>K3</f>
        <v>15</v>
      </c>
      <c r="D7" s="34" t="s">
        <v>10</v>
      </c>
      <c r="E7" s="35">
        <f>I3</f>
        <v>2</v>
      </c>
      <c r="F7" s="33">
        <f>K5</f>
        <v>4</v>
      </c>
      <c r="G7" s="34" t="s">
        <v>10</v>
      </c>
      <c r="H7" s="35">
        <f>I5</f>
        <v>7</v>
      </c>
      <c r="I7" s="47"/>
      <c r="J7" s="48"/>
      <c r="K7" s="49"/>
      <c r="L7" s="5">
        <v>30</v>
      </c>
      <c r="M7" s="6" t="s">
        <v>10</v>
      </c>
      <c r="N7" s="7">
        <v>2</v>
      </c>
      <c r="O7" s="5">
        <v>17</v>
      </c>
      <c r="P7" s="6" t="s">
        <v>10</v>
      </c>
      <c r="Q7" s="7">
        <v>4</v>
      </c>
      <c r="R7" s="5">
        <v>0</v>
      </c>
      <c r="S7" s="6" t="s">
        <v>10</v>
      </c>
      <c r="T7" s="7">
        <v>2</v>
      </c>
      <c r="U7" s="148">
        <f t="shared" ref="U7" si="1">SUM(IF(C7&gt;E7,1,0),IF(F7&gt;H7,1,0),IF(I7&gt;K7,1,0),IF(L7&gt;N7,1,0),IF(O7&gt;Q7,1,0),IF(R7&gt;T7,1,0),IF(C8&gt;E8,1,0),IF(F8&gt;H8,1,0),IF(I8&gt;K8,1,0),IF(L8&gt;N8,1,0),IF(O8&gt;Q8,1,0),IF(R8&gt;T8,1,0))</f>
        <v>7</v>
      </c>
      <c r="V7" s="150" t="s">
        <v>2</v>
      </c>
      <c r="W7" s="152">
        <f>F7+F8+I7+I8+L7+L8+O7+O8+R7+R8+C7+C8</f>
        <v>114</v>
      </c>
      <c r="X7" s="152" t="s">
        <v>10</v>
      </c>
      <c r="Y7" s="152">
        <f>H7+H8+K7+K8+N7+N8+Q7+Q8+T7+T8+E7+E8</f>
        <v>35</v>
      </c>
      <c r="Z7" s="153">
        <f>W7/Y7</f>
        <v>3.2571428571428571</v>
      </c>
    </row>
    <row r="8" spans="1:26" ht="24" customHeight="1" thickBot="1" x14ac:dyDescent="0.4">
      <c r="A8" s="146" t="s">
        <v>2</v>
      </c>
      <c r="B8" s="147"/>
      <c r="C8" s="36">
        <f>K4</f>
        <v>7</v>
      </c>
      <c r="D8" s="37" t="s">
        <v>10</v>
      </c>
      <c r="E8" s="38">
        <f>I4</f>
        <v>3</v>
      </c>
      <c r="F8" s="36">
        <f>K6</f>
        <v>3</v>
      </c>
      <c r="G8" s="37" t="s">
        <v>10</v>
      </c>
      <c r="H8" s="38">
        <f>I6</f>
        <v>4</v>
      </c>
      <c r="I8" s="47"/>
      <c r="J8" s="48"/>
      <c r="K8" s="49"/>
      <c r="L8" s="8">
        <v>15</v>
      </c>
      <c r="M8" s="9" t="s">
        <v>10</v>
      </c>
      <c r="N8" s="10">
        <v>3</v>
      </c>
      <c r="O8" s="8">
        <v>14</v>
      </c>
      <c r="P8" s="9" t="s">
        <v>10</v>
      </c>
      <c r="Q8" s="10">
        <v>2</v>
      </c>
      <c r="R8" s="8">
        <v>9</v>
      </c>
      <c r="S8" s="9" t="s">
        <v>10</v>
      </c>
      <c r="T8" s="10">
        <v>6</v>
      </c>
      <c r="U8" s="149"/>
      <c r="V8" s="151"/>
      <c r="W8" s="143"/>
      <c r="X8" s="143"/>
      <c r="Y8" s="143"/>
      <c r="Z8" s="145"/>
    </row>
    <row r="9" spans="1:26" ht="24" customHeight="1" thickTop="1" x14ac:dyDescent="0.35">
      <c r="A9" s="146" t="s">
        <v>3</v>
      </c>
      <c r="B9" s="147" t="s">
        <v>13</v>
      </c>
      <c r="C9" s="13">
        <f>N3</f>
        <v>13</v>
      </c>
      <c r="D9" s="14" t="s">
        <v>10</v>
      </c>
      <c r="E9" s="15">
        <f>L3</f>
        <v>9</v>
      </c>
      <c r="F9" s="13">
        <f>N5</f>
        <v>3</v>
      </c>
      <c r="G9" s="14" t="s">
        <v>10</v>
      </c>
      <c r="H9" s="15">
        <f>L5</f>
        <v>15</v>
      </c>
      <c r="I9" s="13">
        <f>N7</f>
        <v>2</v>
      </c>
      <c r="J9" s="14" t="s">
        <v>10</v>
      </c>
      <c r="K9" s="15">
        <f>L7</f>
        <v>30</v>
      </c>
      <c r="L9" s="50"/>
      <c r="M9" s="51"/>
      <c r="N9" s="52"/>
      <c r="O9" s="19">
        <v>13</v>
      </c>
      <c r="P9" s="20" t="s">
        <v>10</v>
      </c>
      <c r="Q9" s="21">
        <v>24</v>
      </c>
      <c r="R9" s="19">
        <v>11</v>
      </c>
      <c r="S9" s="20" t="s">
        <v>10</v>
      </c>
      <c r="T9" s="21">
        <v>16</v>
      </c>
      <c r="U9" s="148">
        <f t="shared" ref="U9" si="2">SUM(IF(C9&gt;E9,1,0),IF(F9&gt;H9,1,0),IF(I9&gt;K9,1,0),IF(L9&gt;N9,1,0),IF(O9&gt;Q9,1,0),IF(R9&gt;T9,1,0),IF(C10&gt;E10,1,0),IF(F10&gt;H10,1,0),IF(I10&gt;K10,1,0),IF(L10&gt;N10,1,0),IF(O10&gt;Q10,1,0),IF(R10&gt;T10,1,0))</f>
        <v>2</v>
      </c>
      <c r="V9" s="150" t="s">
        <v>4</v>
      </c>
      <c r="W9" s="152">
        <f>F9+F10+I9+I10+L9+L10+O9+O10+R9+R10+C9+C10</f>
        <v>83</v>
      </c>
      <c r="X9" s="152" t="s">
        <v>10</v>
      </c>
      <c r="Y9" s="152">
        <f>H9+H10+K9+K10+N9+N10+Q9+Q10+T9+T10+E9+E10</f>
        <v>160</v>
      </c>
      <c r="Z9" s="153">
        <f>W9/Y9</f>
        <v>0.51875000000000004</v>
      </c>
    </row>
    <row r="10" spans="1:26" ht="24" customHeight="1" thickBot="1" x14ac:dyDescent="0.4">
      <c r="A10" s="146" t="s">
        <v>3</v>
      </c>
      <c r="B10" s="147"/>
      <c r="C10" s="24">
        <f>N4</f>
        <v>10</v>
      </c>
      <c r="D10" s="25" t="s">
        <v>10</v>
      </c>
      <c r="E10" s="26">
        <f>L4</f>
        <v>11</v>
      </c>
      <c r="F10" s="24">
        <f>N6</f>
        <v>4</v>
      </c>
      <c r="G10" s="25" t="s">
        <v>10</v>
      </c>
      <c r="H10" s="26">
        <f>L6</f>
        <v>21</v>
      </c>
      <c r="I10" s="24">
        <f>N8</f>
        <v>3</v>
      </c>
      <c r="J10" s="25" t="s">
        <v>10</v>
      </c>
      <c r="K10" s="26">
        <f>L8</f>
        <v>15</v>
      </c>
      <c r="L10" s="53"/>
      <c r="M10" s="54"/>
      <c r="N10" s="55"/>
      <c r="O10" s="30">
        <v>16</v>
      </c>
      <c r="P10" s="31" t="s">
        <v>10</v>
      </c>
      <c r="Q10" s="32">
        <v>10</v>
      </c>
      <c r="R10" s="30">
        <v>8</v>
      </c>
      <c r="S10" s="31" t="s">
        <v>10</v>
      </c>
      <c r="T10" s="32">
        <v>9</v>
      </c>
      <c r="U10" s="149"/>
      <c r="V10" s="151"/>
      <c r="W10" s="143"/>
      <c r="X10" s="143"/>
      <c r="Y10" s="143"/>
      <c r="Z10" s="145"/>
    </row>
    <row r="11" spans="1:26" ht="24" customHeight="1" thickTop="1" thickBot="1" x14ac:dyDescent="0.4">
      <c r="A11" s="146" t="s">
        <v>4</v>
      </c>
      <c r="B11" s="147" t="s">
        <v>14</v>
      </c>
      <c r="C11" s="13">
        <f>Q3</f>
        <v>12</v>
      </c>
      <c r="D11" s="14" t="s">
        <v>10</v>
      </c>
      <c r="E11" s="15">
        <f>O3</f>
        <v>13</v>
      </c>
      <c r="F11" s="13">
        <f>Q5</f>
        <v>3</v>
      </c>
      <c r="G11" s="14" t="s">
        <v>10</v>
      </c>
      <c r="H11" s="15">
        <f>O5</f>
        <v>22</v>
      </c>
      <c r="I11" s="13">
        <f>Q7</f>
        <v>4</v>
      </c>
      <c r="J11" s="14" t="s">
        <v>10</v>
      </c>
      <c r="K11" s="15">
        <f>O7</f>
        <v>17</v>
      </c>
      <c r="L11" s="13">
        <f>Q9</f>
        <v>24</v>
      </c>
      <c r="M11" s="14" t="s">
        <v>10</v>
      </c>
      <c r="N11" s="15">
        <f>O9</f>
        <v>13</v>
      </c>
      <c r="O11" s="50"/>
      <c r="P11" s="51"/>
      <c r="Q11" s="52"/>
      <c r="R11" s="19">
        <v>7</v>
      </c>
      <c r="S11" s="20" t="s">
        <v>10</v>
      </c>
      <c r="T11" s="39">
        <v>16</v>
      </c>
      <c r="U11" s="148">
        <f t="shared" ref="U11" si="3">SUM(IF(C11&gt;E11,1,0),IF(F11&gt;H11,1,0),IF(I11&gt;K11,1,0),IF(L11&gt;N11,1,0),IF(O11&gt;Q11,1,0),IF(R11&gt;T11,1,0),IF(C12&gt;E12,1,0),IF(F12&gt;H12,1,0),IF(I12&gt;K12,1,0),IF(L12&gt;N12,1,0),IF(O12&gt;Q12,1,0),IF(R12&gt;T12,1,0))</f>
        <v>1</v>
      </c>
      <c r="V11" s="150" t="s">
        <v>5</v>
      </c>
      <c r="W11" s="152">
        <f>F11+F12+I11+I12+L11+L12+O11+O12+R11+R12+C11+C12</f>
        <v>77</v>
      </c>
      <c r="X11" s="152" t="s">
        <v>10</v>
      </c>
      <c r="Y11" s="152">
        <f>H11+H12+K11+K12+N11+N12+Q11+Q12+T11+T12+E11+E12</f>
        <v>143</v>
      </c>
      <c r="Z11" s="153">
        <f>W11/Y11</f>
        <v>0.53846153846153844</v>
      </c>
    </row>
    <row r="12" spans="1:26" ht="24" customHeight="1" thickTop="1" thickBot="1" x14ac:dyDescent="0.4">
      <c r="A12" s="146" t="s">
        <v>4</v>
      </c>
      <c r="B12" s="147"/>
      <c r="C12" s="24">
        <f>Q4</f>
        <v>7</v>
      </c>
      <c r="D12" s="25" t="s">
        <v>10</v>
      </c>
      <c r="E12" s="26">
        <f>O4</f>
        <v>9</v>
      </c>
      <c r="F12" s="24">
        <f>Q6</f>
        <v>1</v>
      </c>
      <c r="G12" s="25" t="s">
        <v>10</v>
      </c>
      <c r="H12" s="26">
        <f>O6</f>
        <v>15</v>
      </c>
      <c r="I12" s="24">
        <f>Q8</f>
        <v>2</v>
      </c>
      <c r="J12" s="25" t="s">
        <v>10</v>
      </c>
      <c r="K12" s="26">
        <f>O8</f>
        <v>14</v>
      </c>
      <c r="L12" s="24">
        <f>Q10</f>
        <v>10</v>
      </c>
      <c r="M12" s="25" t="s">
        <v>10</v>
      </c>
      <c r="N12" s="26">
        <f>O10</f>
        <v>16</v>
      </c>
      <c r="O12" s="53"/>
      <c r="P12" s="54"/>
      <c r="Q12" s="55"/>
      <c r="R12" s="30">
        <v>7</v>
      </c>
      <c r="S12" s="31" t="s">
        <v>10</v>
      </c>
      <c r="T12" s="40">
        <v>8</v>
      </c>
      <c r="U12" s="149"/>
      <c r="V12" s="151"/>
      <c r="W12" s="143"/>
      <c r="X12" s="143"/>
      <c r="Y12" s="143"/>
      <c r="Z12" s="145"/>
    </row>
    <row r="13" spans="1:26" ht="24" customHeight="1" thickTop="1" x14ac:dyDescent="0.35">
      <c r="A13" s="146" t="s">
        <v>5</v>
      </c>
      <c r="B13" s="147" t="s">
        <v>15</v>
      </c>
      <c r="C13" s="33">
        <f>T3</f>
        <v>23</v>
      </c>
      <c r="D13" s="34" t="s">
        <v>10</v>
      </c>
      <c r="E13" s="35">
        <f>R3</f>
        <v>9</v>
      </c>
      <c r="F13" s="33">
        <f>T5</f>
        <v>4</v>
      </c>
      <c r="G13" s="34" t="s">
        <v>10</v>
      </c>
      <c r="H13" s="35">
        <f>R5</f>
        <v>6</v>
      </c>
      <c r="I13" s="33">
        <f>T7</f>
        <v>2</v>
      </c>
      <c r="J13" s="34" t="s">
        <v>10</v>
      </c>
      <c r="K13" s="35">
        <f>R7</f>
        <v>0</v>
      </c>
      <c r="L13" s="33">
        <f>T9</f>
        <v>16</v>
      </c>
      <c r="M13" s="34" t="s">
        <v>10</v>
      </c>
      <c r="N13" s="35">
        <f>R9</f>
        <v>11</v>
      </c>
      <c r="O13" s="33">
        <f>T11</f>
        <v>16</v>
      </c>
      <c r="P13" s="34" t="s">
        <v>10</v>
      </c>
      <c r="Q13" s="35">
        <f>R11</f>
        <v>7</v>
      </c>
      <c r="R13" s="47"/>
      <c r="S13" s="48"/>
      <c r="T13" s="49"/>
      <c r="U13" s="148">
        <f t="shared" ref="U13" si="4">SUM(IF(C13&gt;E13,1,0),IF(F13&gt;H13,1,0),IF(I13&gt;K13,1,0),IF(L13&gt;N13,1,0),IF(O13&gt;Q13,1,0),IF(R13&gt;T13,1,0),IF(C14&gt;E14,1,0),IF(F14&gt;H14,1,0),IF(I14&gt;K14,1,0),IF(L14&gt;N14,1,0),IF(O14&gt;Q14,1,0),IF(R14&gt;T14,1,0))</f>
        <v>8</v>
      </c>
      <c r="V13" s="150" t="s">
        <v>1</v>
      </c>
      <c r="W13" s="152">
        <f>F13+F14+I13+I14+L13+L14+O13+O14+R13+R14+C13+C14</f>
        <v>107</v>
      </c>
      <c r="X13" s="152" t="s">
        <v>10</v>
      </c>
      <c r="Y13" s="152">
        <f>H13+H14+K13+K14+N13+N14+Q13+Q14+T13+T14+E13+E14</f>
        <v>63</v>
      </c>
      <c r="Z13" s="153">
        <f>W13/Y13</f>
        <v>1.6984126984126984</v>
      </c>
    </row>
    <row r="14" spans="1:26" ht="24" customHeight="1" thickBot="1" x14ac:dyDescent="0.4">
      <c r="A14" s="141" t="s">
        <v>5</v>
      </c>
      <c r="B14" s="147"/>
      <c r="C14" s="41">
        <f>T4</f>
        <v>16</v>
      </c>
      <c r="D14" s="42" t="s">
        <v>10</v>
      </c>
      <c r="E14" s="43">
        <f>R4</f>
        <v>0</v>
      </c>
      <c r="F14" s="41">
        <f>T6</f>
        <v>7</v>
      </c>
      <c r="G14" s="42" t="s">
        <v>10</v>
      </c>
      <c r="H14" s="43">
        <f>R6</f>
        <v>6</v>
      </c>
      <c r="I14" s="41">
        <f>T8</f>
        <v>6</v>
      </c>
      <c r="J14" s="42" t="s">
        <v>10</v>
      </c>
      <c r="K14" s="43">
        <f>R8</f>
        <v>9</v>
      </c>
      <c r="L14" s="41">
        <f>T10</f>
        <v>9</v>
      </c>
      <c r="M14" s="42" t="s">
        <v>10</v>
      </c>
      <c r="N14" s="43">
        <f>R10</f>
        <v>8</v>
      </c>
      <c r="O14" s="41">
        <f>T12</f>
        <v>8</v>
      </c>
      <c r="P14" s="42" t="s">
        <v>10</v>
      </c>
      <c r="Q14" s="43">
        <f>R12</f>
        <v>7</v>
      </c>
      <c r="R14" s="56"/>
      <c r="S14" s="57"/>
      <c r="T14" s="58"/>
      <c r="U14" s="157"/>
      <c r="V14" s="158"/>
      <c r="W14" s="159"/>
      <c r="X14" s="159"/>
      <c r="Y14" s="159"/>
      <c r="Z14" s="160"/>
    </row>
  </sheetData>
  <mergeCells count="64">
    <mergeCell ref="Y11:Y12"/>
    <mergeCell ref="Z11:Z12"/>
    <mergeCell ref="A13:A14"/>
    <mergeCell ref="B13:B14"/>
    <mergeCell ref="U13:U14"/>
    <mergeCell ref="V13:V14"/>
    <mergeCell ref="W13:W14"/>
    <mergeCell ref="X13:X14"/>
    <mergeCell ref="Y13:Y14"/>
    <mergeCell ref="Z13:Z14"/>
    <mergeCell ref="A11:A12"/>
    <mergeCell ref="B11:B12"/>
    <mergeCell ref="U11:U12"/>
    <mergeCell ref="V11:V12"/>
    <mergeCell ref="W11:W12"/>
    <mergeCell ref="X11:X12"/>
    <mergeCell ref="Y7:Y8"/>
    <mergeCell ref="Z7:Z8"/>
    <mergeCell ref="A9:A10"/>
    <mergeCell ref="B9:B10"/>
    <mergeCell ref="U9:U10"/>
    <mergeCell ref="V9:V10"/>
    <mergeCell ref="W9:W10"/>
    <mergeCell ref="X9:X10"/>
    <mergeCell ref="Y9:Y10"/>
    <mergeCell ref="Z9:Z10"/>
    <mergeCell ref="A7:A8"/>
    <mergeCell ref="B7:B8"/>
    <mergeCell ref="U7:U8"/>
    <mergeCell ref="V7:V8"/>
    <mergeCell ref="W7:W8"/>
    <mergeCell ref="X7:X8"/>
    <mergeCell ref="Y3:Y4"/>
    <mergeCell ref="Z3:Z4"/>
    <mergeCell ref="A5:A6"/>
    <mergeCell ref="B5:B6"/>
    <mergeCell ref="U5:U6"/>
    <mergeCell ref="V5:V6"/>
    <mergeCell ref="W5:W6"/>
    <mergeCell ref="X5:X6"/>
    <mergeCell ref="Y5:Y6"/>
    <mergeCell ref="Z5:Z6"/>
    <mergeCell ref="A3:A4"/>
    <mergeCell ref="B3:B4"/>
    <mergeCell ref="U3:U4"/>
    <mergeCell ref="V3:V4"/>
    <mergeCell ref="W3:W4"/>
    <mergeCell ref="X3:X4"/>
    <mergeCell ref="R1:T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"/>
  <sheetViews>
    <sheetView zoomScale="85" zoomScaleNormal="85" workbookViewId="0">
      <selection activeCell="V12" sqref="V12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9.1796875" style="1"/>
    <col min="23" max="23" width="6.26953125" style="1" customWidth="1"/>
    <col min="24" max="24" width="2" style="1" customWidth="1"/>
    <col min="25" max="25" width="6.1796875" style="1" customWidth="1"/>
    <col min="26" max="26" width="16.26953125" style="1" bestFit="1" customWidth="1"/>
    <col min="27" max="250" width="9.1796875" style="1"/>
    <col min="251" max="251" width="5.1796875" style="1" customWidth="1"/>
    <col min="252" max="252" width="15.26953125" style="1" customWidth="1"/>
    <col min="253" max="253" width="5" style="1" customWidth="1"/>
    <col min="254" max="269" width="4.453125" style="1" customWidth="1"/>
    <col min="270" max="270" width="6.453125" style="1" customWidth="1"/>
    <col min="271" max="276" width="4.453125" style="1" customWidth="1"/>
    <col min="277" max="278" width="9.1796875" style="1"/>
    <col min="279" max="279" width="6.26953125" style="1" customWidth="1"/>
    <col min="280" max="280" width="2" style="1" customWidth="1"/>
    <col min="281" max="281" width="6.1796875" style="1" customWidth="1"/>
    <col min="282" max="506" width="9.1796875" style="1"/>
    <col min="507" max="507" width="5.1796875" style="1" customWidth="1"/>
    <col min="508" max="508" width="15.26953125" style="1" customWidth="1"/>
    <col min="509" max="509" width="5" style="1" customWidth="1"/>
    <col min="510" max="525" width="4.453125" style="1" customWidth="1"/>
    <col min="526" max="526" width="6.453125" style="1" customWidth="1"/>
    <col min="527" max="532" width="4.453125" style="1" customWidth="1"/>
    <col min="533" max="534" width="9.1796875" style="1"/>
    <col min="535" max="535" width="6.26953125" style="1" customWidth="1"/>
    <col min="536" max="536" width="2" style="1" customWidth="1"/>
    <col min="537" max="537" width="6.1796875" style="1" customWidth="1"/>
    <col min="538" max="762" width="9.1796875" style="1"/>
    <col min="763" max="763" width="5.1796875" style="1" customWidth="1"/>
    <col min="764" max="764" width="15.26953125" style="1" customWidth="1"/>
    <col min="765" max="765" width="5" style="1" customWidth="1"/>
    <col min="766" max="781" width="4.453125" style="1" customWidth="1"/>
    <col min="782" max="782" width="6.453125" style="1" customWidth="1"/>
    <col min="783" max="788" width="4.453125" style="1" customWidth="1"/>
    <col min="789" max="790" width="9.1796875" style="1"/>
    <col min="791" max="791" width="6.26953125" style="1" customWidth="1"/>
    <col min="792" max="792" width="2" style="1" customWidth="1"/>
    <col min="793" max="793" width="6.1796875" style="1" customWidth="1"/>
    <col min="794" max="1018" width="9.1796875" style="1"/>
    <col min="1019" max="1019" width="5.1796875" style="1" customWidth="1"/>
    <col min="1020" max="1020" width="15.26953125" style="1" customWidth="1"/>
    <col min="1021" max="1021" width="5" style="1" customWidth="1"/>
    <col min="1022" max="1037" width="4.453125" style="1" customWidth="1"/>
    <col min="1038" max="1038" width="6.453125" style="1" customWidth="1"/>
    <col min="1039" max="1044" width="4.453125" style="1" customWidth="1"/>
    <col min="1045" max="1046" width="9.1796875" style="1"/>
    <col min="1047" max="1047" width="6.26953125" style="1" customWidth="1"/>
    <col min="1048" max="1048" width="2" style="1" customWidth="1"/>
    <col min="1049" max="1049" width="6.1796875" style="1" customWidth="1"/>
    <col min="1050" max="1274" width="9.1796875" style="1"/>
    <col min="1275" max="1275" width="5.1796875" style="1" customWidth="1"/>
    <col min="1276" max="1276" width="15.26953125" style="1" customWidth="1"/>
    <col min="1277" max="1277" width="5" style="1" customWidth="1"/>
    <col min="1278" max="1293" width="4.453125" style="1" customWidth="1"/>
    <col min="1294" max="1294" width="6.453125" style="1" customWidth="1"/>
    <col min="1295" max="1300" width="4.453125" style="1" customWidth="1"/>
    <col min="1301" max="1302" width="9.1796875" style="1"/>
    <col min="1303" max="1303" width="6.26953125" style="1" customWidth="1"/>
    <col min="1304" max="1304" width="2" style="1" customWidth="1"/>
    <col min="1305" max="1305" width="6.1796875" style="1" customWidth="1"/>
    <col min="1306" max="1530" width="9.1796875" style="1"/>
    <col min="1531" max="1531" width="5.1796875" style="1" customWidth="1"/>
    <col min="1532" max="1532" width="15.26953125" style="1" customWidth="1"/>
    <col min="1533" max="1533" width="5" style="1" customWidth="1"/>
    <col min="1534" max="1549" width="4.453125" style="1" customWidth="1"/>
    <col min="1550" max="1550" width="6.453125" style="1" customWidth="1"/>
    <col min="1551" max="1556" width="4.453125" style="1" customWidth="1"/>
    <col min="1557" max="1558" width="9.1796875" style="1"/>
    <col min="1559" max="1559" width="6.26953125" style="1" customWidth="1"/>
    <col min="1560" max="1560" width="2" style="1" customWidth="1"/>
    <col min="1561" max="1561" width="6.1796875" style="1" customWidth="1"/>
    <col min="1562" max="1786" width="9.1796875" style="1"/>
    <col min="1787" max="1787" width="5.1796875" style="1" customWidth="1"/>
    <col min="1788" max="1788" width="15.26953125" style="1" customWidth="1"/>
    <col min="1789" max="1789" width="5" style="1" customWidth="1"/>
    <col min="1790" max="1805" width="4.453125" style="1" customWidth="1"/>
    <col min="1806" max="1806" width="6.453125" style="1" customWidth="1"/>
    <col min="1807" max="1812" width="4.453125" style="1" customWidth="1"/>
    <col min="1813" max="1814" width="9.1796875" style="1"/>
    <col min="1815" max="1815" width="6.26953125" style="1" customWidth="1"/>
    <col min="1816" max="1816" width="2" style="1" customWidth="1"/>
    <col min="1817" max="1817" width="6.1796875" style="1" customWidth="1"/>
    <col min="1818" max="2042" width="9.1796875" style="1"/>
    <col min="2043" max="2043" width="5.1796875" style="1" customWidth="1"/>
    <col min="2044" max="2044" width="15.26953125" style="1" customWidth="1"/>
    <col min="2045" max="2045" width="5" style="1" customWidth="1"/>
    <col min="2046" max="2061" width="4.453125" style="1" customWidth="1"/>
    <col min="2062" max="2062" width="6.453125" style="1" customWidth="1"/>
    <col min="2063" max="2068" width="4.453125" style="1" customWidth="1"/>
    <col min="2069" max="2070" width="9.1796875" style="1"/>
    <col min="2071" max="2071" width="6.26953125" style="1" customWidth="1"/>
    <col min="2072" max="2072" width="2" style="1" customWidth="1"/>
    <col min="2073" max="2073" width="6.1796875" style="1" customWidth="1"/>
    <col min="2074" max="2298" width="9.1796875" style="1"/>
    <col min="2299" max="2299" width="5.1796875" style="1" customWidth="1"/>
    <col min="2300" max="2300" width="15.26953125" style="1" customWidth="1"/>
    <col min="2301" max="2301" width="5" style="1" customWidth="1"/>
    <col min="2302" max="2317" width="4.453125" style="1" customWidth="1"/>
    <col min="2318" max="2318" width="6.453125" style="1" customWidth="1"/>
    <col min="2319" max="2324" width="4.453125" style="1" customWidth="1"/>
    <col min="2325" max="2326" width="9.1796875" style="1"/>
    <col min="2327" max="2327" width="6.26953125" style="1" customWidth="1"/>
    <col min="2328" max="2328" width="2" style="1" customWidth="1"/>
    <col min="2329" max="2329" width="6.1796875" style="1" customWidth="1"/>
    <col min="2330" max="2554" width="9.1796875" style="1"/>
    <col min="2555" max="2555" width="5.1796875" style="1" customWidth="1"/>
    <col min="2556" max="2556" width="15.26953125" style="1" customWidth="1"/>
    <col min="2557" max="2557" width="5" style="1" customWidth="1"/>
    <col min="2558" max="2573" width="4.453125" style="1" customWidth="1"/>
    <col min="2574" max="2574" width="6.453125" style="1" customWidth="1"/>
    <col min="2575" max="2580" width="4.453125" style="1" customWidth="1"/>
    <col min="2581" max="2582" width="9.1796875" style="1"/>
    <col min="2583" max="2583" width="6.26953125" style="1" customWidth="1"/>
    <col min="2584" max="2584" width="2" style="1" customWidth="1"/>
    <col min="2585" max="2585" width="6.1796875" style="1" customWidth="1"/>
    <col min="2586" max="2810" width="9.1796875" style="1"/>
    <col min="2811" max="2811" width="5.1796875" style="1" customWidth="1"/>
    <col min="2812" max="2812" width="15.26953125" style="1" customWidth="1"/>
    <col min="2813" max="2813" width="5" style="1" customWidth="1"/>
    <col min="2814" max="2829" width="4.453125" style="1" customWidth="1"/>
    <col min="2830" max="2830" width="6.453125" style="1" customWidth="1"/>
    <col min="2831" max="2836" width="4.453125" style="1" customWidth="1"/>
    <col min="2837" max="2838" width="9.1796875" style="1"/>
    <col min="2839" max="2839" width="6.26953125" style="1" customWidth="1"/>
    <col min="2840" max="2840" width="2" style="1" customWidth="1"/>
    <col min="2841" max="2841" width="6.1796875" style="1" customWidth="1"/>
    <col min="2842" max="3066" width="9.1796875" style="1"/>
    <col min="3067" max="3067" width="5.1796875" style="1" customWidth="1"/>
    <col min="3068" max="3068" width="15.26953125" style="1" customWidth="1"/>
    <col min="3069" max="3069" width="5" style="1" customWidth="1"/>
    <col min="3070" max="3085" width="4.453125" style="1" customWidth="1"/>
    <col min="3086" max="3086" width="6.453125" style="1" customWidth="1"/>
    <col min="3087" max="3092" width="4.453125" style="1" customWidth="1"/>
    <col min="3093" max="3094" width="9.1796875" style="1"/>
    <col min="3095" max="3095" width="6.26953125" style="1" customWidth="1"/>
    <col min="3096" max="3096" width="2" style="1" customWidth="1"/>
    <col min="3097" max="3097" width="6.1796875" style="1" customWidth="1"/>
    <col min="3098" max="3322" width="9.1796875" style="1"/>
    <col min="3323" max="3323" width="5.1796875" style="1" customWidth="1"/>
    <col min="3324" max="3324" width="15.26953125" style="1" customWidth="1"/>
    <col min="3325" max="3325" width="5" style="1" customWidth="1"/>
    <col min="3326" max="3341" width="4.453125" style="1" customWidth="1"/>
    <col min="3342" max="3342" width="6.453125" style="1" customWidth="1"/>
    <col min="3343" max="3348" width="4.453125" style="1" customWidth="1"/>
    <col min="3349" max="3350" width="9.1796875" style="1"/>
    <col min="3351" max="3351" width="6.26953125" style="1" customWidth="1"/>
    <col min="3352" max="3352" width="2" style="1" customWidth="1"/>
    <col min="3353" max="3353" width="6.1796875" style="1" customWidth="1"/>
    <col min="3354" max="3578" width="9.1796875" style="1"/>
    <col min="3579" max="3579" width="5.1796875" style="1" customWidth="1"/>
    <col min="3580" max="3580" width="15.26953125" style="1" customWidth="1"/>
    <col min="3581" max="3581" width="5" style="1" customWidth="1"/>
    <col min="3582" max="3597" width="4.453125" style="1" customWidth="1"/>
    <col min="3598" max="3598" width="6.453125" style="1" customWidth="1"/>
    <col min="3599" max="3604" width="4.453125" style="1" customWidth="1"/>
    <col min="3605" max="3606" width="9.1796875" style="1"/>
    <col min="3607" max="3607" width="6.26953125" style="1" customWidth="1"/>
    <col min="3608" max="3608" width="2" style="1" customWidth="1"/>
    <col min="3609" max="3609" width="6.1796875" style="1" customWidth="1"/>
    <col min="3610" max="3834" width="9.1796875" style="1"/>
    <col min="3835" max="3835" width="5.1796875" style="1" customWidth="1"/>
    <col min="3836" max="3836" width="15.26953125" style="1" customWidth="1"/>
    <col min="3837" max="3837" width="5" style="1" customWidth="1"/>
    <col min="3838" max="3853" width="4.453125" style="1" customWidth="1"/>
    <col min="3854" max="3854" width="6.453125" style="1" customWidth="1"/>
    <col min="3855" max="3860" width="4.453125" style="1" customWidth="1"/>
    <col min="3861" max="3862" width="9.1796875" style="1"/>
    <col min="3863" max="3863" width="6.26953125" style="1" customWidth="1"/>
    <col min="3864" max="3864" width="2" style="1" customWidth="1"/>
    <col min="3865" max="3865" width="6.1796875" style="1" customWidth="1"/>
    <col min="3866" max="4090" width="9.1796875" style="1"/>
    <col min="4091" max="4091" width="5.1796875" style="1" customWidth="1"/>
    <col min="4092" max="4092" width="15.26953125" style="1" customWidth="1"/>
    <col min="4093" max="4093" width="5" style="1" customWidth="1"/>
    <col min="4094" max="4109" width="4.453125" style="1" customWidth="1"/>
    <col min="4110" max="4110" width="6.453125" style="1" customWidth="1"/>
    <col min="4111" max="4116" width="4.453125" style="1" customWidth="1"/>
    <col min="4117" max="4118" width="9.1796875" style="1"/>
    <col min="4119" max="4119" width="6.26953125" style="1" customWidth="1"/>
    <col min="4120" max="4120" width="2" style="1" customWidth="1"/>
    <col min="4121" max="4121" width="6.1796875" style="1" customWidth="1"/>
    <col min="4122" max="4346" width="9.1796875" style="1"/>
    <col min="4347" max="4347" width="5.1796875" style="1" customWidth="1"/>
    <col min="4348" max="4348" width="15.26953125" style="1" customWidth="1"/>
    <col min="4349" max="4349" width="5" style="1" customWidth="1"/>
    <col min="4350" max="4365" width="4.453125" style="1" customWidth="1"/>
    <col min="4366" max="4366" width="6.453125" style="1" customWidth="1"/>
    <col min="4367" max="4372" width="4.453125" style="1" customWidth="1"/>
    <col min="4373" max="4374" width="9.1796875" style="1"/>
    <col min="4375" max="4375" width="6.26953125" style="1" customWidth="1"/>
    <col min="4376" max="4376" width="2" style="1" customWidth="1"/>
    <col min="4377" max="4377" width="6.1796875" style="1" customWidth="1"/>
    <col min="4378" max="4602" width="9.1796875" style="1"/>
    <col min="4603" max="4603" width="5.1796875" style="1" customWidth="1"/>
    <col min="4604" max="4604" width="15.26953125" style="1" customWidth="1"/>
    <col min="4605" max="4605" width="5" style="1" customWidth="1"/>
    <col min="4606" max="4621" width="4.453125" style="1" customWidth="1"/>
    <col min="4622" max="4622" width="6.453125" style="1" customWidth="1"/>
    <col min="4623" max="4628" width="4.453125" style="1" customWidth="1"/>
    <col min="4629" max="4630" width="9.1796875" style="1"/>
    <col min="4631" max="4631" width="6.26953125" style="1" customWidth="1"/>
    <col min="4632" max="4632" width="2" style="1" customWidth="1"/>
    <col min="4633" max="4633" width="6.1796875" style="1" customWidth="1"/>
    <col min="4634" max="4858" width="9.1796875" style="1"/>
    <col min="4859" max="4859" width="5.1796875" style="1" customWidth="1"/>
    <col min="4860" max="4860" width="15.26953125" style="1" customWidth="1"/>
    <col min="4861" max="4861" width="5" style="1" customWidth="1"/>
    <col min="4862" max="4877" width="4.453125" style="1" customWidth="1"/>
    <col min="4878" max="4878" width="6.453125" style="1" customWidth="1"/>
    <col min="4879" max="4884" width="4.453125" style="1" customWidth="1"/>
    <col min="4885" max="4886" width="9.1796875" style="1"/>
    <col min="4887" max="4887" width="6.26953125" style="1" customWidth="1"/>
    <col min="4888" max="4888" width="2" style="1" customWidth="1"/>
    <col min="4889" max="4889" width="6.1796875" style="1" customWidth="1"/>
    <col min="4890" max="5114" width="9.1796875" style="1"/>
    <col min="5115" max="5115" width="5.1796875" style="1" customWidth="1"/>
    <col min="5116" max="5116" width="15.26953125" style="1" customWidth="1"/>
    <col min="5117" max="5117" width="5" style="1" customWidth="1"/>
    <col min="5118" max="5133" width="4.453125" style="1" customWidth="1"/>
    <col min="5134" max="5134" width="6.453125" style="1" customWidth="1"/>
    <col min="5135" max="5140" width="4.453125" style="1" customWidth="1"/>
    <col min="5141" max="5142" width="9.1796875" style="1"/>
    <col min="5143" max="5143" width="6.26953125" style="1" customWidth="1"/>
    <col min="5144" max="5144" width="2" style="1" customWidth="1"/>
    <col min="5145" max="5145" width="6.1796875" style="1" customWidth="1"/>
    <col min="5146" max="5370" width="9.1796875" style="1"/>
    <col min="5371" max="5371" width="5.1796875" style="1" customWidth="1"/>
    <col min="5372" max="5372" width="15.26953125" style="1" customWidth="1"/>
    <col min="5373" max="5373" width="5" style="1" customWidth="1"/>
    <col min="5374" max="5389" width="4.453125" style="1" customWidth="1"/>
    <col min="5390" max="5390" width="6.453125" style="1" customWidth="1"/>
    <col min="5391" max="5396" width="4.453125" style="1" customWidth="1"/>
    <col min="5397" max="5398" width="9.1796875" style="1"/>
    <col min="5399" max="5399" width="6.26953125" style="1" customWidth="1"/>
    <col min="5400" max="5400" width="2" style="1" customWidth="1"/>
    <col min="5401" max="5401" width="6.1796875" style="1" customWidth="1"/>
    <col min="5402" max="5626" width="9.1796875" style="1"/>
    <col min="5627" max="5627" width="5.1796875" style="1" customWidth="1"/>
    <col min="5628" max="5628" width="15.26953125" style="1" customWidth="1"/>
    <col min="5629" max="5629" width="5" style="1" customWidth="1"/>
    <col min="5630" max="5645" width="4.453125" style="1" customWidth="1"/>
    <col min="5646" max="5646" width="6.453125" style="1" customWidth="1"/>
    <col min="5647" max="5652" width="4.453125" style="1" customWidth="1"/>
    <col min="5653" max="5654" width="9.1796875" style="1"/>
    <col min="5655" max="5655" width="6.26953125" style="1" customWidth="1"/>
    <col min="5656" max="5656" width="2" style="1" customWidth="1"/>
    <col min="5657" max="5657" width="6.1796875" style="1" customWidth="1"/>
    <col min="5658" max="5882" width="9.1796875" style="1"/>
    <col min="5883" max="5883" width="5.1796875" style="1" customWidth="1"/>
    <col min="5884" max="5884" width="15.26953125" style="1" customWidth="1"/>
    <col min="5885" max="5885" width="5" style="1" customWidth="1"/>
    <col min="5886" max="5901" width="4.453125" style="1" customWidth="1"/>
    <col min="5902" max="5902" width="6.453125" style="1" customWidth="1"/>
    <col min="5903" max="5908" width="4.453125" style="1" customWidth="1"/>
    <col min="5909" max="5910" width="9.1796875" style="1"/>
    <col min="5911" max="5911" width="6.26953125" style="1" customWidth="1"/>
    <col min="5912" max="5912" width="2" style="1" customWidth="1"/>
    <col min="5913" max="5913" width="6.1796875" style="1" customWidth="1"/>
    <col min="5914" max="6138" width="9.1796875" style="1"/>
    <col min="6139" max="6139" width="5.1796875" style="1" customWidth="1"/>
    <col min="6140" max="6140" width="15.26953125" style="1" customWidth="1"/>
    <col min="6141" max="6141" width="5" style="1" customWidth="1"/>
    <col min="6142" max="6157" width="4.453125" style="1" customWidth="1"/>
    <col min="6158" max="6158" width="6.453125" style="1" customWidth="1"/>
    <col min="6159" max="6164" width="4.453125" style="1" customWidth="1"/>
    <col min="6165" max="6166" width="9.1796875" style="1"/>
    <col min="6167" max="6167" width="6.26953125" style="1" customWidth="1"/>
    <col min="6168" max="6168" width="2" style="1" customWidth="1"/>
    <col min="6169" max="6169" width="6.1796875" style="1" customWidth="1"/>
    <col min="6170" max="6394" width="9.1796875" style="1"/>
    <col min="6395" max="6395" width="5.1796875" style="1" customWidth="1"/>
    <col min="6396" max="6396" width="15.26953125" style="1" customWidth="1"/>
    <col min="6397" max="6397" width="5" style="1" customWidth="1"/>
    <col min="6398" max="6413" width="4.453125" style="1" customWidth="1"/>
    <col min="6414" max="6414" width="6.453125" style="1" customWidth="1"/>
    <col min="6415" max="6420" width="4.453125" style="1" customWidth="1"/>
    <col min="6421" max="6422" width="9.1796875" style="1"/>
    <col min="6423" max="6423" width="6.26953125" style="1" customWidth="1"/>
    <col min="6424" max="6424" width="2" style="1" customWidth="1"/>
    <col min="6425" max="6425" width="6.1796875" style="1" customWidth="1"/>
    <col min="6426" max="6650" width="9.1796875" style="1"/>
    <col min="6651" max="6651" width="5.1796875" style="1" customWidth="1"/>
    <col min="6652" max="6652" width="15.26953125" style="1" customWidth="1"/>
    <col min="6653" max="6653" width="5" style="1" customWidth="1"/>
    <col min="6654" max="6669" width="4.453125" style="1" customWidth="1"/>
    <col min="6670" max="6670" width="6.453125" style="1" customWidth="1"/>
    <col min="6671" max="6676" width="4.453125" style="1" customWidth="1"/>
    <col min="6677" max="6678" width="9.1796875" style="1"/>
    <col min="6679" max="6679" width="6.26953125" style="1" customWidth="1"/>
    <col min="6680" max="6680" width="2" style="1" customWidth="1"/>
    <col min="6681" max="6681" width="6.1796875" style="1" customWidth="1"/>
    <col min="6682" max="6906" width="9.1796875" style="1"/>
    <col min="6907" max="6907" width="5.1796875" style="1" customWidth="1"/>
    <col min="6908" max="6908" width="15.26953125" style="1" customWidth="1"/>
    <col min="6909" max="6909" width="5" style="1" customWidth="1"/>
    <col min="6910" max="6925" width="4.453125" style="1" customWidth="1"/>
    <col min="6926" max="6926" width="6.453125" style="1" customWidth="1"/>
    <col min="6927" max="6932" width="4.453125" style="1" customWidth="1"/>
    <col min="6933" max="6934" width="9.1796875" style="1"/>
    <col min="6935" max="6935" width="6.26953125" style="1" customWidth="1"/>
    <col min="6936" max="6936" width="2" style="1" customWidth="1"/>
    <col min="6937" max="6937" width="6.1796875" style="1" customWidth="1"/>
    <col min="6938" max="7162" width="9.1796875" style="1"/>
    <col min="7163" max="7163" width="5.1796875" style="1" customWidth="1"/>
    <col min="7164" max="7164" width="15.26953125" style="1" customWidth="1"/>
    <col min="7165" max="7165" width="5" style="1" customWidth="1"/>
    <col min="7166" max="7181" width="4.453125" style="1" customWidth="1"/>
    <col min="7182" max="7182" width="6.453125" style="1" customWidth="1"/>
    <col min="7183" max="7188" width="4.453125" style="1" customWidth="1"/>
    <col min="7189" max="7190" width="9.1796875" style="1"/>
    <col min="7191" max="7191" width="6.26953125" style="1" customWidth="1"/>
    <col min="7192" max="7192" width="2" style="1" customWidth="1"/>
    <col min="7193" max="7193" width="6.1796875" style="1" customWidth="1"/>
    <col min="7194" max="7418" width="9.1796875" style="1"/>
    <col min="7419" max="7419" width="5.1796875" style="1" customWidth="1"/>
    <col min="7420" max="7420" width="15.26953125" style="1" customWidth="1"/>
    <col min="7421" max="7421" width="5" style="1" customWidth="1"/>
    <col min="7422" max="7437" width="4.453125" style="1" customWidth="1"/>
    <col min="7438" max="7438" width="6.453125" style="1" customWidth="1"/>
    <col min="7439" max="7444" width="4.453125" style="1" customWidth="1"/>
    <col min="7445" max="7446" width="9.1796875" style="1"/>
    <col min="7447" max="7447" width="6.26953125" style="1" customWidth="1"/>
    <col min="7448" max="7448" width="2" style="1" customWidth="1"/>
    <col min="7449" max="7449" width="6.1796875" style="1" customWidth="1"/>
    <col min="7450" max="7674" width="9.1796875" style="1"/>
    <col min="7675" max="7675" width="5.1796875" style="1" customWidth="1"/>
    <col min="7676" max="7676" width="15.26953125" style="1" customWidth="1"/>
    <col min="7677" max="7677" width="5" style="1" customWidth="1"/>
    <col min="7678" max="7693" width="4.453125" style="1" customWidth="1"/>
    <col min="7694" max="7694" width="6.453125" style="1" customWidth="1"/>
    <col min="7695" max="7700" width="4.453125" style="1" customWidth="1"/>
    <col min="7701" max="7702" width="9.1796875" style="1"/>
    <col min="7703" max="7703" width="6.26953125" style="1" customWidth="1"/>
    <col min="7704" max="7704" width="2" style="1" customWidth="1"/>
    <col min="7705" max="7705" width="6.1796875" style="1" customWidth="1"/>
    <col min="7706" max="7930" width="9.1796875" style="1"/>
    <col min="7931" max="7931" width="5.1796875" style="1" customWidth="1"/>
    <col min="7932" max="7932" width="15.26953125" style="1" customWidth="1"/>
    <col min="7933" max="7933" width="5" style="1" customWidth="1"/>
    <col min="7934" max="7949" width="4.453125" style="1" customWidth="1"/>
    <col min="7950" max="7950" width="6.453125" style="1" customWidth="1"/>
    <col min="7951" max="7956" width="4.453125" style="1" customWidth="1"/>
    <col min="7957" max="7958" width="9.1796875" style="1"/>
    <col min="7959" max="7959" width="6.26953125" style="1" customWidth="1"/>
    <col min="7960" max="7960" width="2" style="1" customWidth="1"/>
    <col min="7961" max="7961" width="6.1796875" style="1" customWidth="1"/>
    <col min="7962" max="8186" width="9.1796875" style="1"/>
    <col min="8187" max="8187" width="5.1796875" style="1" customWidth="1"/>
    <col min="8188" max="8188" width="15.26953125" style="1" customWidth="1"/>
    <col min="8189" max="8189" width="5" style="1" customWidth="1"/>
    <col min="8190" max="8205" width="4.453125" style="1" customWidth="1"/>
    <col min="8206" max="8206" width="6.453125" style="1" customWidth="1"/>
    <col min="8207" max="8212" width="4.453125" style="1" customWidth="1"/>
    <col min="8213" max="8214" width="9.1796875" style="1"/>
    <col min="8215" max="8215" width="6.26953125" style="1" customWidth="1"/>
    <col min="8216" max="8216" width="2" style="1" customWidth="1"/>
    <col min="8217" max="8217" width="6.1796875" style="1" customWidth="1"/>
    <col min="8218" max="8442" width="9.1796875" style="1"/>
    <col min="8443" max="8443" width="5.1796875" style="1" customWidth="1"/>
    <col min="8444" max="8444" width="15.26953125" style="1" customWidth="1"/>
    <col min="8445" max="8445" width="5" style="1" customWidth="1"/>
    <col min="8446" max="8461" width="4.453125" style="1" customWidth="1"/>
    <col min="8462" max="8462" width="6.453125" style="1" customWidth="1"/>
    <col min="8463" max="8468" width="4.453125" style="1" customWidth="1"/>
    <col min="8469" max="8470" width="9.1796875" style="1"/>
    <col min="8471" max="8471" width="6.26953125" style="1" customWidth="1"/>
    <col min="8472" max="8472" width="2" style="1" customWidth="1"/>
    <col min="8473" max="8473" width="6.1796875" style="1" customWidth="1"/>
    <col min="8474" max="8698" width="9.1796875" style="1"/>
    <col min="8699" max="8699" width="5.1796875" style="1" customWidth="1"/>
    <col min="8700" max="8700" width="15.26953125" style="1" customWidth="1"/>
    <col min="8701" max="8701" width="5" style="1" customWidth="1"/>
    <col min="8702" max="8717" width="4.453125" style="1" customWidth="1"/>
    <col min="8718" max="8718" width="6.453125" style="1" customWidth="1"/>
    <col min="8719" max="8724" width="4.453125" style="1" customWidth="1"/>
    <col min="8725" max="8726" width="9.1796875" style="1"/>
    <col min="8727" max="8727" width="6.26953125" style="1" customWidth="1"/>
    <col min="8728" max="8728" width="2" style="1" customWidth="1"/>
    <col min="8729" max="8729" width="6.1796875" style="1" customWidth="1"/>
    <col min="8730" max="8954" width="9.1796875" style="1"/>
    <col min="8955" max="8955" width="5.1796875" style="1" customWidth="1"/>
    <col min="8956" max="8956" width="15.26953125" style="1" customWidth="1"/>
    <col min="8957" max="8957" width="5" style="1" customWidth="1"/>
    <col min="8958" max="8973" width="4.453125" style="1" customWidth="1"/>
    <col min="8974" max="8974" width="6.453125" style="1" customWidth="1"/>
    <col min="8975" max="8980" width="4.453125" style="1" customWidth="1"/>
    <col min="8981" max="8982" width="9.1796875" style="1"/>
    <col min="8983" max="8983" width="6.26953125" style="1" customWidth="1"/>
    <col min="8984" max="8984" width="2" style="1" customWidth="1"/>
    <col min="8985" max="8985" width="6.1796875" style="1" customWidth="1"/>
    <col min="8986" max="9210" width="9.1796875" style="1"/>
    <col min="9211" max="9211" width="5.1796875" style="1" customWidth="1"/>
    <col min="9212" max="9212" width="15.26953125" style="1" customWidth="1"/>
    <col min="9213" max="9213" width="5" style="1" customWidth="1"/>
    <col min="9214" max="9229" width="4.453125" style="1" customWidth="1"/>
    <col min="9230" max="9230" width="6.453125" style="1" customWidth="1"/>
    <col min="9231" max="9236" width="4.453125" style="1" customWidth="1"/>
    <col min="9237" max="9238" width="9.1796875" style="1"/>
    <col min="9239" max="9239" width="6.26953125" style="1" customWidth="1"/>
    <col min="9240" max="9240" width="2" style="1" customWidth="1"/>
    <col min="9241" max="9241" width="6.1796875" style="1" customWidth="1"/>
    <col min="9242" max="9466" width="9.1796875" style="1"/>
    <col min="9467" max="9467" width="5.1796875" style="1" customWidth="1"/>
    <col min="9468" max="9468" width="15.26953125" style="1" customWidth="1"/>
    <col min="9469" max="9469" width="5" style="1" customWidth="1"/>
    <col min="9470" max="9485" width="4.453125" style="1" customWidth="1"/>
    <col min="9486" max="9486" width="6.453125" style="1" customWidth="1"/>
    <col min="9487" max="9492" width="4.453125" style="1" customWidth="1"/>
    <col min="9493" max="9494" width="9.1796875" style="1"/>
    <col min="9495" max="9495" width="6.26953125" style="1" customWidth="1"/>
    <col min="9496" max="9496" width="2" style="1" customWidth="1"/>
    <col min="9497" max="9497" width="6.1796875" style="1" customWidth="1"/>
    <col min="9498" max="9722" width="9.1796875" style="1"/>
    <col min="9723" max="9723" width="5.1796875" style="1" customWidth="1"/>
    <col min="9724" max="9724" width="15.26953125" style="1" customWidth="1"/>
    <col min="9725" max="9725" width="5" style="1" customWidth="1"/>
    <col min="9726" max="9741" width="4.453125" style="1" customWidth="1"/>
    <col min="9742" max="9742" width="6.453125" style="1" customWidth="1"/>
    <col min="9743" max="9748" width="4.453125" style="1" customWidth="1"/>
    <col min="9749" max="9750" width="9.1796875" style="1"/>
    <col min="9751" max="9751" width="6.26953125" style="1" customWidth="1"/>
    <col min="9752" max="9752" width="2" style="1" customWidth="1"/>
    <col min="9753" max="9753" width="6.1796875" style="1" customWidth="1"/>
    <col min="9754" max="9978" width="9.1796875" style="1"/>
    <col min="9979" max="9979" width="5.1796875" style="1" customWidth="1"/>
    <col min="9980" max="9980" width="15.26953125" style="1" customWidth="1"/>
    <col min="9981" max="9981" width="5" style="1" customWidth="1"/>
    <col min="9982" max="9997" width="4.453125" style="1" customWidth="1"/>
    <col min="9998" max="9998" width="6.453125" style="1" customWidth="1"/>
    <col min="9999" max="10004" width="4.453125" style="1" customWidth="1"/>
    <col min="10005" max="10006" width="9.1796875" style="1"/>
    <col min="10007" max="10007" width="6.26953125" style="1" customWidth="1"/>
    <col min="10008" max="10008" width="2" style="1" customWidth="1"/>
    <col min="10009" max="10009" width="6.1796875" style="1" customWidth="1"/>
    <col min="10010" max="10234" width="9.1796875" style="1"/>
    <col min="10235" max="10235" width="5.1796875" style="1" customWidth="1"/>
    <col min="10236" max="10236" width="15.26953125" style="1" customWidth="1"/>
    <col min="10237" max="10237" width="5" style="1" customWidth="1"/>
    <col min="10238" max="10253" width="4.453125" style="1" customWidth="1"/>
    <col min="10254" max="10254" width="6.453125" style="1" customWidth="1"/>
    <col min="10255" max="10260" width="4.453125" style="1" customWidth="1"/>
    <col min="10261" max="10262" width="9.1796875" style="1"/>
    <col min="10263" max="10263" width="6.26953125" style="1" customWidth="1"/>
    <col min="10264" max="10264" width="2" style="1" customWidth="1"/>
    <col min="10265" max="10265" width="6.1796875" style="1" customWidth="1"/>
    <col min="10266" max="10490" width="9.1796875" style="1"/>
    <col min="10491" max="10491" width="5.1796875" style="1" customWidth="1"/>
    <col min="10492" max="10492" width="15.26953125" style="1" customWidth="1"/>
    <col min="10493" max="10493" width="5" style="1" customWidth="1"/>
    <col min="10494" max="10509" width="4.453125" style="1" customWidth="1"/>
    <col min="10510" max="10510" width="6.453125" style="1" customWidth="1"/>
    <col min="10511" max="10516" width="4.453125" style="1" customWidth="1"/>
    <col min="10517" max="10518" width="9.1796875" style="1"/>
    <col min="10519" max="10519" width="6.26953125" style="1" customWidth="1"/>
    <col min="10520" max="10520" width="2" style="1" customWidth="1"/>
    <col min="10521" max="10521" width="6.1796875" style="1" customWidth="1"/>
    <col min="10522" max="10746" width="9.1796875" style="1"/>
    <col min="10747" max="10747" width="5.1796875" style="1" customWidth="1"/>
    <col min="10748" max="10748" width="15.26953125" style="1" customWidth="1"/>
    <col min="10749" max="10749" width="5" style="1" customWidth="1"/>
    <col min="10750" max="10765" width="4.453125" style="1" customWidth="1"/>
    <col min="10766" max="10766" width="6.453125" style="1" customWidth="1"/>
    <col min="10767" max="10772" width="4.453125" style="1" customWidth="1"/>
    <col min="10773" max="10774" width="9.1796875" style="1"/>
    <col min="10775" max="10775" width="6.26953125" style="1" customWidth="1"/>
    <col min="10776" max="10776" width="2" style="1" customWidth="1"/>
    <col min="10777" max="10777" width="6.1796875" style="1" customWidth="1"/>
    <col min="10778" max="11002" width="9.1796875" style="1"/>
    <col min="11003" max="11003" width="5.1796875" style="1" customWidth="1"/>
    <col min="11004" max="11004" width="15.26953125" style="1" customWidth="1"/>
    <col min="11005" max="11005" width="5" style="1" customWidth="1"/>
    <col min="11006" max="11021" width="4.453125" style="1" customWidth="1"/>
    <col min="11022" max="11022" width="6.453125" style="1" customWidth="1"/>
    <col min="11023" max="11028" width="4.453125" style="1" customWidth="1"/>
    <col min="11029" max="11030" width="9.1796875" style="1"/>
    <col min="11031" max="11031" width="6.26953125" style="1" customWidth="1"/>
    <col min="11032" max="11032" width="2" style="1" customWidth="1"/>
    <col min="11033" max="11033" width="6.1796875" style="1" customWidth="1"/>
    <col min="11034" max="11258" width="9.1796875" style="1"/>
    <col min="11259" max="11259" width="5.1796875" style="1" customWidth="1"/>
    <col min="11260" max="11260" width="15.26953125" style="1" customWidth="1"/>
    <col min="11261" max="11261" width="5" style="1" customWidth="1"/>
    <col min="11262" max="11277" width="4.453125" style="1" customWidth="1"/>
    <col min="11278" max="11278" width="6.453125" style="1" customWidth="1"/>
    <col min="11279" max="11284" width="4.453125" style="1" customWidth="1"/>
    <col min="11285" max="11286" width="9.1796875" style="1"/>
    <col min="11287" max="11287" width="6.26953125" style="1" customWidth="1"/>
    <col min="11288" max="11288" width="2" style="1" customWidth="1"/>
    <col min="11289" max="11289" width="6.1796875" style="1" customWidth="1"/>
    <col min="11290" max="11514" width="9.1796875" style="1"/>
    <col min="11515" max="11515" width="5.1796875" style="1" customWidth="1"/>
    <col min="11516" max="11516" width="15.26953125" style="1" customWidth="1"/>
    <col min="11517" max="11517" width="5" style="1" customWidth="1"/>
    <col min="11518" max="11533" width="4.453125" style="1" customWidth="1"/>
    <col min="11534" max="11534" width="6.453125" style="1" customWidth="1"/>
    <col min="11535" max="11540" width="4.453125" style="1" customWidth="1"/>
    <col min="11541" max="11542" width="9.1796875" style="1"/>
    <col min="11543" max="11543" width="6.26953125" style="1" customWidth="1"/>
    <col min="11544" max="11544" width="2" style="1" customWidth="1"/>
    <col min="11545" max="11545" width="6.1796875" style="1" customWidth="1"/>
    <col min="11546" max="11770" width="9.1796875" style="1"/>
    <col min="11771" max="11771" width="5.1796875" style="1" customWidth="1"/>
    <col min="11772" max="11772" width="15.26953125" style="1" customWidth="1"/>
    <col min="11773" max="11773" width="5" style="1" customWidth="1"/>
    <col min="11774" max="11789" width="4.453125" style="1" customWidth="1"/>
    <col min="11790" max="11790" width="6.453125" style="1" customWidth="1"/>
    <col min="11791" max="11796" width="4.453125" style="1" customWidth="1"/>
    <col min="11797" max="11798" width="9.1796875" style="1"/>
    <col min="11799" max="11799" width="6.26953125" style="1" customWidth="1"/>
    <col min="11800" max="11800" width="2" style="1" customWidth="1"/>
    <col min="11801" max="11801" width="6.1796875" style="1" customWidth="1"/>
    <col min="11802" max="12026" width="9.1796875" style="1"/>
    <col min="12027" max="12027" width="5.1796875" style="1" customWidth="1"/>
    <col min="12028" max="12028" width="15.26953125" style="1" customWidth="1"/>
    <col min="12029" max="12029" width="5" style="1" customWidth="1"/>
    <col min="12030" max="12045" width="4.453125" style="1" customWidth="1"/>
    <col min="12046" max="12046" width="6.453125" style="1" customWidth="1"/>
    <col min="12047" max="12052" width="4.453125" style="1" customWidth="1"/>
    <col min="12053" max="12054" width="9.1796875" style="1"/>
    <col min="12055" max="12055" width="6.26953125" style="1" customWidth="1"/>
    <col min="12056" max="12056" width="2" style="1" customWidth="1"/>
    <col min="12057" max="12057" width="6.1796875" style="1" customWidth="1"/>
    <col min="12058" max="12282" width="9.1796875" style="1"/>
    <col min="12283" max="12283" width="5.1796875" style="1" customWidth="1"/>
    <col min="12284" max="12284" width="15.26953125" style="1" customWidth="1"/>
    <col min="12285" max="12285" width="5" style="1" customWidth="1"/>
    <col min="12286" max="12301" width="4.453125" style="1" customWidth="1"/>
    <col min="12302" max="12302" width="6.453125" style="1" customWidth="1"/>
    <col min="12303" max="12308" width="4.453125" style="1" customWidth="1"/>
    <col min="12309" max="12310" width="9.1796875" style="1"/>
    <col min="12311" max="12311" width="6.26953125" style="1" customWidth="1"/>
    <col min="12312" max="12312" width="2" style="1" customWidth="1"/>
    <col min="12313" max="12313" width="6.1796875" style="1" customWidth="1"/>
    <col min="12314" max="12538" width="9.1796875" style="1"/>
    <col min="12539" max="12539" width="5.1796875" style="1" customWidth="1"/>
    <col min="12540" max="12540" width="15.26953125" style="1" customWidth="1"/>
    <col min="12541" max="12541" width="5" style="1" customWidth="1"/>
    <col min="12542" max="12557" width="4.453125" style="1" customWidth="1"/>
    <col min="12558" max="12558" width="6.453125" style="1" customWidth="1"/>
    <col min="12559" max="12564" width="4.453125" style="1" customWidth="1"/>
    <col min="12565" max="12566" width="9.1796875" style="1"/>
    <col min="12567" max="12567" width="6.26953125" style="1" customWidth="1"/>
    <col min="12568" max="12568" width="2" style="1" customWidth="1"/>
    <col min="12569" max="12569" width="6.1796875" style="1" customWidth="1"/>
    <col min="12570" max="12794" width="9.1796875" style="1"/>
    <col min="12795" max="12795" width="5.1796875" style="1" customWidth="1"/>
    <col min="12796" max="12796" width="15.26953125" style="1" customWidth="1"/>
    <col min="12797" max="12797" width="5" style="1" customWidth="1"/>
    <col min="12798" max="12813" width="4.453125" style="1" customWidth="1"/>
    <col min="12814" max="12814" width="6.453125" style="1" customWidth="1"/>
    <col min="12815" max="12820" width="4.453125" style="1" customWidth="1"/>
    <col min="12821" max="12822" width="9.1796875" style="1"/>
    <col min="12823" max="12823" width="6.26953125" style="1" customWidth="1"/>
    <col min="12824" max="12824" width="2" style="1" customWidth="1"/>
    <col min="12825" max="12825" width="6.1796875" style="1" customWidth="1"/>
    <col min="12826" max="13050" width="9.1796875" style="1"/>
    <col min="13051" max="13051" width="5.1796875" style="1" customWidth="1"/>
    <col min="13052" max="13052" width="15.26953125" style="1" customWidth="1"/>
    <col min="13053" max="13053" width="5" style="1" customWidth="1"/>
    <col min="13054" max="13069" width="4.453125" style="1" customWidth="1"/>
    <col min="13070" max="13070" width="6.453125" style="1" customWidth="1"/>
    <col min="13071" max="13076" width="4.453125" style="1" customWidth="1"/>
    <col min="13077" max="13078" width="9.1796875" style="1"/>
    <col min="13079" max="13079" width="6.26953125" style="1" customWidth="1"/>
    <col min="13080" max="13080" width="2" style="1" customWidth="1"/>
    <col min="13081" max="13081" width="6.1796875" style="1" customWidth="1"/>
    <col min="13082" max="13306" width="9.1796875" style="1"/>
    <col min="13307" max="13307" width="5.1796875" style="1" customWidth="1"/>
    <col min="13308" max="13308" width="15.26953125" style="1" customWidth="1"/>
    <col min="13309" max="13309" width="5" style="1" customWidth="1"/>
    <col min="13310" max="13325" width="4.453125" style="1" customWidth="1"/>
    <col min="13326" max="13326" width="6.453125" style="1" customWidth="1"/>
    <col min="13327" max="13332" width="4.453125" style="1" customWidth="1"/>
    <col min="13333" max="13334" width="9.1796875" style="1"/>
    <col min="13335" max="13335" width="6.26953125" style="1" customWidth="1"/>
    <col min="13336" max="13336" width="2" style="1" customWidth="1"/>
    <col min="13337" max="13337" width="6.1796875" style="1" customWidth="1"/>
    <col min="13338" max="13562" width="9.1796875" style="1"/>
    <col min="13563" max="13563" width="5.1796875" style="1" customWidth="1"/>
    <col min="13564" max="13564" width="15.26953125" style="1" customWidth="1"/>
    <col min="13565" max="13565" width="5" style="1" customWidth="1"/>
    <col min="13566" max="13581" width="4.453125" style="1" customWidth="1"/>
    <col min="13582" max="13582" width="6.453125" style="1" customWidth="1"/>
    <col min="13583" max="13588" width="4.453125" style="1" customWidth="1"/>
    <col min="13589" max="13590" width="9.1796875" style="1"/>
    <col min="13591" max="13591" width="6.26953125" style="1" customWidth="1"/>
    <col min="13592" max="13592" width="2" style="1" customWidth="1"/>
    <col min="13593" max="13593" width="6.1796875" style="1" customWidth="1"/>
    <col min="13594" max="13818" width="9.1796875" style="1"/>
    <col min="13819" max="13819" width="5.1796875" style="1" customWidth="1"/>
    <col min="13820" max="13820" width="15.26953125" style="1" customWidth="1"/>
    <col min="13821" max="13821" width="5" style="1" customWidth="1"/>
    <col min="13822" max="13837" width="4.453125" style="1" customWidth="1"/>
    <col min="13838" max="13838" width="6.453125" style="1" customWidth="1"/>
    <col min="13839" max="13844" width="4.453125" style="1" customWidth="1"/>
    <col min="13845" max="13846" width="9.1796875" style="1"/>
    <col min="13847" max="13847" width="6.26953125" style="1" customWidth="1"/>
    <col min="13848" max="13848" width="2" style="1" customWidth="1"/>
    <col min="13849" max="13849" width="6.1796875" style="1" customWidth="1"/>
    <col min="13850" max="14074" width="9.1796875" style="1"/>
    <col min="14075" max="14075" width="5.1796875" style="1" customWidth="1"/>
    <col min="14076" max="14076" width="15.26953125" style="1" customWidth="1"/>
    <col min="14077" max="14077" width="5" style="1" customWidth="1"/>
    <col min="14078" max="14093" width="4.453125" style="1" customWidth="1"/>
    <col min="14094" max="14094" width="6.453125" style="1" customWidth="1"/>
    <col min="14095" max="14100" width="4.453125" style="1" customWidth="1"/>
    <col min="14101" max="14102" width="9.1796875" style="1"/>
    <col min="14103" max="14103" width="6.26953125" style="1" customWidth="1"/>
    <col min="14104" max="14104" width="2" style="1" customWidth="1"/>
    <col min="14105" max="14105" width="6.1796875" style="1" customWidth="1"/>
    <col min="14106" max="14330" width="9.1796875" style="1"/>
    <col min="14331" max="14331" width="5.1796875" style="1" customWidth="1"/>
    <col min="14332" max="14332" width="15.26953125" style="1" customWidth="1"/>
    <col min="14333" max="14333" width="5" style="1" customWidth="1"/>
    <col min="14334" max="14349" width="4.453125" style="1" customWidth="1"/>
    <col min="14350" max="14350" width="6.453125" style="1" customWidth="1"/>
    <col min="14351" max="14356" width="4.453125" style="1" customWidth="1"/>
    <col min="14357" max="14358" width="9.1796875" style="1"/>
    <col min="14359" max="14359" width="6.26953125" style="1" customWidth="1"/>
    <col min="14360" max="14360" width="2" style="1" customWidth="1"/>
    <col min="14361" max="14361" width="6.1796875" style="1" customWidth="1"/>
    <col min="14362" max="14586" width="9.1796875" style="1"/>
    <col min="14587" max="14587" width="5.1796875" style="1" customWidth="1"/>
    <col min="14588" max="14588" width="15.26953125" style="1" customWidth="1"/>
    <col min="14589" max="14589" width="5" style="1" customWidth="1"/>
    <col min="14590" max="14605" width="4.453125" style="1" customWidth="1"/>
    <col min="14606" max="14606" width="6.453125" style="1" customWidth="1"/>
    <col min="14607" max="14612" width="4.453125" style="1" customWidth="1"/>
    <col min="14613" max="14614" width="9.1796875" style="1"/>
    <col min="14615" max="14615" width="6.26953125" style="1" customWidth="1"/>
    <col min="14616" max="14616" width="2" style="1" customWidth="1"/>
    <col min="14617" max="14617" width="6.1796875" style="1" customWidth="1"/>
    <col min="14618" max="14842" width="9.1796875" style="1"/>
    <col min="14843" max="14843" width="5.1796875" style="1" customWidth="1"/>
    <col min="14844" max="14844" width="15.26953125" style="1" customWidth="1"/>
    <col min="14845" max="14845" width="5" style="1" customWidth="1"/>
    <col min="14846" max="14861" width="4.453125" style="1" customWidth="1"/>
    <col min="14862" max="14862" width="6.453125" style="1" customWidth="1"/>
    <col min="14863" max="14868" width="4.453125" style="1" customWidth="1"/>
    <col min="14869" max="14870" width="9.1796875" style="1"/>
    <col min="14871" max="14871" width="6.26953125" style="1" customWidth="1"/>
    <col min="14872" max="14872" width="2" style="1" customWidth="1"/>
    <col min="14873" max="14873" width="6.1796875" style="1" customWidth="1"/>
    <col min="14874" max="15098" width="9.1796875" style="1"/>
    <col min="15099" max="15099" width="5.1796875" style="1" customWidth="1"/>
    <col min="15100" max="15100" width="15.26953125" style="1" customWidth="1"/>
    <col min="15101" max="15101" width="5" style="1" customWidth="1"/>
    <col min="15102" max="15117" width="4.453125" style="1" customWidth="1"/>
    <col min="15118" max="15118" width="6.453125" style="1" customWidth="1"/>
    <col min="15119" max="15124" width="4.453125" style="1" customWidth="1"/>
    <col min="15125" max="15126" width="9.1796875" style="1"/>
    <col min="15127" max="15127" width="6.26953125" style="1" customWidth="1"/>
    <col min="15128" max="15128" width="2" style="1" customWidth="1"/>
    <col min="15129" max="15129" width="6.1796875" style="1" customWidth="1"/>
    <col min="15130" max="15354" width="9.1796875" style="1"/>
    <col min="15355" max="15355" width="5.1796875" style="1" customWidth="1"/>
    <col min="15356" max="15356" width="15.26953125" style="1" customWidth="1"/>
    <col min="15357" max="15357" width="5" style="1" customWidth="1"/>
    <col min="15358" max="15373" width="4.453125" style="1" customWidth="1"/>
    <col min="15374" max="15374" width="6.453125" style="1" customWidth="1"/>
    <col min="15375" max="15380" width="4.453125" style="1" customWidth="1"/>
    <col min="15381" max="15382" width="9.1796875" style="1"/>
    <col min="15383" max="15383" width="6.26953125" style="1" customWidth="1"/>
    <col min="15384" max="15384" width="2" style="1" customWidth="1"/>
    <col min="15385" max="15385" width="6.1796875" style="1" customWidth="1"/>
    <col min="15386" max="15610" width="9.1796875" style="1"/>
    <col min="15611" max="15611" width="5.1796875" style="1" customWidth="1"/>
    <col min="15612" max="15612" width="15.26953125" style="1" customWidth="1"/>
    <col min="15613" max="15613" width="5" style="1" customWidth="1"/>
    <col min="15614" max="15629" width="4.453125" style="1" customWidth="1"/>
    <col min="15630" max="15630" width="6.453125" style="1" customWidth="1"/>
    <col min="15631" max="15636" width="4.453125" style="1" customWidth="1"/>
    <col min="15637" max="15638" width="9.1796875" style="1"/>
    <col min="15639" max="15639" width="6.26953125" style="1" customWidth="1"/>
    <col min="15640" max="15640" width="2" style="1" customWidth="1"/>
    <col min="15641" max="15641" width="6.1796875" style="1" customWidth="1"/>
    <col min="15642" max="15866" width="9.1796875" style="1"/>
    <col min="15867" max="15867" width="5.1796875" style="1" customWidth="1"/>
    <col min="15868" max="15868" width="15.26953125" style="1" customWidth="1"/>
    <col min="15869" max="15869" width="5" style="1" customWidth="1"/>
    <col min="15870" max="15885" width="4.453125" style="1" customWidth="1"/>
    <col min="15886" max="15886" width="6.453125" style="1" customWidth="1"/>
    <col min="15887" max="15892" width="4.453125" style="1" customWidth="1"/>
    <col min="15893" max="15894" width="9.1796875" style="1"/>
    <col min="15895" max="15895" width="6.26953125" style="1" customWidth="1"/>
    <col min="15896" max="15896" width="2" style="1" customWidth="1"/>
    <col min="15897" max="15897" width="6.1796875" style="1" customWidth="1"/>
    <col min="15898" max="16122" width="9.1796875" style="1"/>
    <col min="16123" max="16123" width="5.1796875" style="1" customWidth="1"/>
    <col min="16124" max="16124" width="15.26953125" style="1" customWidth="1"/>
    <col min="16125" max="16125" width="5" style="1" customWidth="1"/>
    <col min="16126" max="16141" width="4.453125" style="1" customWidth="1"/>
    <col min="16142" max="16142" width="6.453125" style="1" customWidth="1"/>
    <col min="16143" max="16148" width="4.453125" style="1" customWidth="1"/>
    <col min="16149" max="16150" width="9.1796875" style="1"/>
    <col min="16151" max="16151" width="6.26953125" style="1" customWidth="1"/>
    <col min="16152" max="16152" width="2" style="1" customWidth="1"/>
    <col min="16153" max="16153" width="6.1796875" style="1" customWidth="1"/>
    <col min="16154" max="16384" width="9.1796875" style="1"/>
  </cols>
  <sheetData>
    <row r="1" spans="1:26" ht="18" customHeight="1" x14ac:dyDescent="0.35">
      <c r="A1" s="161" t="s">
        <v>38</v>
      </c>
      <c r="B1" s="162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4" t="s">
        <v>4</v>
      </c>
      <c r="P1" s="135"/>
      <c r="Q1" s="136"/>
      <c r="R1" s="134" t="s">
        <v>5</v>
      </c>
      <c r="S1" s="135"/>
      <c r="T1" s="136"/>
      <c r="U1" s="137" t="s">
        <v>6</v>
      </c>
      <c r="V1" s="135" t="s">
        <v>7</v>
      </c>
      <c r="W1" s="135" t="s">
        <v>8</v>
      </c>
      <c r="X1" s="135"/>
      <c r="Y1" s="135"/>
      <c r="Z1" s="136"/>
    </row>
    <row r="2" spans="1:26" ht="27.75" customHeight="1" thickBot="1" x14ac:dyDescent="0.4">
      <c r="A2" s="163"/>
      <c r="B2" s="164"/>
      <c r="C2" s="141" t="str">
        <f>B3</f>
        <v>Raškovice A</v>
      </c>
      <c r="D2" s="139"/>
      <c r="E2" s="140"/>
      <c r="F2" s="141" t="str">
        <f>B4</f>
        <v>Ostravice A</v>
      </c>
      <c r="G2" s="139"/>
      <c r="H2" s="140"/>
      <c r="I2" s="141" t="str">
        <f>B5</f>
        <v>Palkovice A</v>
      </c>
      <c r="J2" s="139"/>
      <c r="K2" s="140"/>
      <c r="L2" s="141" t="str">
        <f>B6</f>
        <v>Brušperk A</v>
      </c>
      <c r="M2" s="139"/>
      <c r="N2" s="140"/>
      <c r="O2" s="141" t="str">
        <f>B7</f>
        <v>Zlatohrad A</v>
      </c>
      <c r="P2" s="139"/>
      <c r="Q2" s="140"/>
      <c r="R2" s="141" t="str">
        <f>B8</f>
        <v>Nová Ves A</v>
      </c>
      <c r="S2" s="139"/>
      <c r="T2" s="140"/>
      <c r="U2" s="138"/>
      <c r="V2" s="139"/>
      <c r="W2" s="139"/>
      <c r="X2" s="139"/>
      <c r="Y2" s="139"/>
      <c r="Z2" s="140"/>
    </row>
    <row r="3" spans="1:26" ht="27.75" customHeight="1" x14ac:dyDescent="0.35">
      <c r="A3" s="59" t="s">
        <v>0</v>
      </c>
      <c r="B3" s="62" t="s">
        <v>11</v>
      </c>
      <c r="C3" s="129"/>
      <c r="D3" s="128"/>
      <c r="E3" s="127"/>
      <c r="F3" s="5">
        <v>4</v>
      </c>
      <c r="G3" s="79" t="s">
        <v>10</v>
      </c>
      <c r="H3" s="12">
        <v>11</v>
      </c>
      <c r="I3" s="5">
        <v>13</v>
      </c>
      <c r="J3" s="11" t="s">
        <v>10</v>
      </c>
      <c r="K3" s="12">
        <v>2</v>
      </c>
      <c r="L3" s="5">
        <v>16</v>
      </c>
      <c r="M3" s="11" t="s">
        <v>10</v>
      </c>
      <c r="N3" s="12">
        <v>2</v>
      </c>
      <c r="O3" s="5">
        <v>1</v>
      </c>
      <c r="P3" s="11" t="s">
        <v>10</v>
      </c>
      <c r="Q3" s="12">
        <v>4</v>
      </c>
      <c r="R3" s="5">
        <v>4</v>
      </c>
      <c r="S3" s="11" t="s">
        <v>10</v>
      </c>
      <c r="T3" s="12">
        <v>10</v>
      </c>
      <c r="U3" s="81">
        <f t="shared" ref="U3:U8" si="0">SUM(IF(C3&gt;E3,1,0),IF(F3&gt;H3,1,0),IF(I3&gt;K3,1,0),IF(L3&gt;N3,1,0),IF(O3&gt;Q3,1,0),IF(R3&gt;T3,1,0))</f>
        <v>2</v>
      </c>
      <c r="V3" s="82" t="s">
        <v>3</v>
      </c>
      <c r="W3" s="79">
        <f t="shared" ref="W3:W8" si="1">C3+F3+I3+L3+O3+R3</f>
        <v>38</v>
      </c>
      <c r="X3" s="79" t="s">
        <v>10</v>
      </c>
      <c r="Y3" s="79">
        <f t="shared" ref="Y3:Y8" si="2">E3+H3+K3+N3+Q3+T3</f>
        <v>29</v>
      </c>
      <c r="Z3" s="80">
        <f t="shared" ref="Z3:Z8" si="3">W3/Y3</f>
        <v>1.3103448275862069</v>
      </c>
    </row>
    <row r="4" spans="1:26" ht="27.75" customHeight="1" x14ac:dyDescent="0.35">
      <c r="A4" s="61" t="s">
        <v>1</v>
      </c>
      <c r="B4" s="62" t="s">
        <v>9</v>
      </c>
      <c r="C4" s="63">
        <f>H3</f>
        <v>11</v>
      </c>
      <c r="D4" s="34" t="s">
        <v>10</v>
      </c>
      <c r="E4" s="65">
        <f>F3</f>
        <v>4</v>
      </c>
      <c r="F4" s="126"/>
      <c r="G4" s="125"/>
      <c r="H4" s="124"/>
      <c r="I4" s="66">
        <v>16</v>
      </c>
      <c r="J4" s="22" t="s">
        <v>10</v>
      </c>
      <c r="K4" s="68">
        <v>4</v>
      </c>
      <c r="L4" s="66">
        <v>14</v>
      </c>
      <c r="M4" s="67" t="s">
        <v>10</v>
      </c>
      <c r="N4" s="68">
        <v>7</v>
      </c>
      <c r="O4" s="66">
        <v>3</v>
      </c>
      <c r="P4" s="67" t="s">
        <v>10</v>
      </c>
      <c r="Q4" s="68">
        <v>6</v>
      </c>
      <c r="R4" s="66">
        <v>4</v>
      </c>
      <c r="S4" s="67" t="s">
        <v>10</v>
      </c>
      <c r="T4" s="68">
        <v>9</v>
      </c>
      <c r="U4" s="83">
        <f t="shared" si="0"/>
        <v>3</v>
      </c>
      <c r="V4" s="84" t="s">
        <v>2</v>
      </c>
      <c r="W4" s="22">
        <f t="shared" si="1"/>
        <v>48</v>
      </c>
      <c r="X4" s="22" t="s">
        <v>10</v>
      </c>
      <c r="Y4" s="22">
        <f t="shared" si="2"/>
        <v>30</v>
      </c>
      <c r="Z4" s="23">
        <f t="shared" si="3"/>
        <v>1.6</v>
      </c>
    </row>
    <row r="5" spans="1:26" ht="27.75" customHeight="1" x14ac:dyDescent="0.35">
      <c r="A5" s="61" t="s">
        <v>2</v>
      </c>
      <c r="B5" s="62" t="s">
        <v>22</v>
      </c>
      <c r="C5" s="63">
        <f>K3</f>
        <v>2</v>
      </c>
      <c r="D5" s="64" t="s">
        <v>10</v>
      </c>
      <c r="E5" s="65">
        <f>I3</f>
        <v>13</v>
      </c>
      <c r="F5" s="63">
        <f>K4</f>
        <v>4</v>
      </c>
      <c r="G5" s="34" t="s">
        <v>10</v>
      </c>
      <c r="H5" s="65">
        <f>I4</f>
        <v>16</v>
      </c>
      <c r="I5" s="126"/>
      <c r="J5" s="125"/>
      <c r="K5" s="124"/>
      <c r="L5" s="66">
        <v>17</v>
      </c>
      <c r="M5" s="22" t="s">
        <v>10</v>
      </c>
      <c r="N5" s="68">
        <v>7</v>
      </c>
      <c r="O5" s="66">
        <v>1</v>
      </c>
      <c r="P5" s="67" t="s">
        <v>10</v>
      </c>
      <c r="Q5" s="68">
        <v>24</v>
      </c>
      <c r="R5" s="66">
        <v>2</v>
      </c>
      <c r="S5" s="67" t="s">
        <v>10</v>
      </c>
      <c r="T5" s="68">
        <v>12</v>
      </c>
      <c r="U5" s="83">
        <f t="shared" si="0"/>
        <v>1</v>
      </c>
      <c r="V5" s="84" t="s">
        <v>4</v>
      </c>
      <c r="W5" s="22">
        <f t="shared" si="1"/>
        <v>26</v>
      </c>
      <c r="X5" s="22" t="s">
        <v>10</v>
      </c>
      <c r="Y5" s="22">
        <f t="shared" si="2"/>
        <v>72</v>
      </c>
      <c r="Z5" s="23">
        <f t="shared" si="3"/>
        <v>0.3611111111111111</v>
      </c>
    </row>
    <row r="6" spans="1:26" ht="27.75" customHeight="1" x14ac:dyDescent="0.35">
      <c r="A6" s="61" t="s">
        <v>3</v>
      </c>
      <c r="B6" s="62" t="s">
        <v>23</v>
      </c>
      <c r="C6" s="63">
        <f>N3</f>
        <v>2</v>
      </c>
      <c r="D6" s="64" t="s">
        <v>10</v>
      </c>
      <c r="E6" s="65">
        <f>L3</f>
        <v>16</v>
      </c>
      <c r="F6" s="63">
        <f>N4</f>
        <v>7</v>
      </c>
      <c r="G6" s="64" t="s">
        <v>10</v>
      </c>
      <c r="H6" s="65">
        <f>L4</f>
        <v>14</v>
      </c>
      <c r="I6" s="63">
        <f>N5</f>
        <v>7</v>
      </c>
      <c r="J6" s="34" t="s">
        <v>10</v>
      </c>
      <c r="K6" s="65">
        <f>L5</f>
        <v>17</v>
      </c>
      <c r="L6" s="126"/>
      <c r="M6" s="125"/>
      <c r="N6" s="124"/>
      <c r="O6" s="66">
        <v>2</v>
      </c>
      <c r="P6" s="22" t="s">
        <v>10</v>
      </c>
      <c r="Q6" s="68">
        <v>4</v>
      </c>
      <c r="R6" s="66">
        <v>2</v>
      </c>
      <c r="S6" s="67" t="s">
        <v>10</v>
      </c>
      <c r="T6" s="68">
        <v>11</v>
      </c>
      <c r="U6" s="83">
        <f t="shared" si="0"/>
        <v>0</v>
      </c>
      <c r="V6" s="84" t="s">
        <v>5</v>
      </c>
      <c r="W6" s="22">
        <f t="shared" si="1"/>
        <v>20</v>
      </c>
      <c r="X6" s="22" t="s">
        <v>10</v>
      </c>
      <c r="Y6" s="22">
        <f t="shared" si="2"/>
        <v>62</v>
      </c>
      <c r="Z6" s="23">
        <f t="shared" si="3"/>
        <v>0.32258064516129031</v>
      </c>
    </row>
    <row r="7" spans="1:26" ht="27.75" customHeight="1" x14ac:dyDescent="0.35">
      <c r="A7" s="61" t="s">
        <v>4</v>
      </c>
      <c r="B7" s="62" t="s">
        <v>13</v>
      </c>
      <c r="C7" s="63">
        <f>Q3</f>
        <v>4</v>
      </c>
      <c r="D7" s="64" t="s">
        <v>10</v>
      </c>
      <c r="E7" s="65">
        <f>O3</f>
        <v>1</v>
      </c>
      <c r="F7" s="63">
        <f>Q4</f>
        <v>6</v>
      </c>
      <c r="G7" s="64" t="s">
        <v>10</v>
      </c>
      <c r="H7" s="65">
        <f>O4</f>
        <v>3</v>
      </c>
      <c r="I7" s="63">
        <f>Q5</f>
        <v>24</v>
      </c>
      <c r="J7" s="64" t="s">
        <v>10</v>
      </c>
      <c r="K7" s="65">
        <f>O5</f>
        <v>1</v>
      </c>
      <c r="L7" s="63">
        <f>Q6</f>
        <v>4</v>
      </c>
      <c r="M7" s="34" t="s">
        <v>10</v>
      </c>
      <c r="N7" s="65">
        <f>O6</f>
        <v>2</v>
      </c>
      <c r="O7" s="126"/>
      <c r="P7" s="125"/>
      <c r="Q7" s="124"/>
      <c r="R7" s="66">
        <v>5</v>
      </c>
      <c r="S7" s="22" t="s">
        <v>10</v>
      </c>
      <c r="T7" s="68">
        <v>0</v>
      </c>
      <c r="U7" s="83">
        <f t="shared" si="0"/>
        <v>5</v>
      </c>
      <c r="V7" s="84" t="s">
        <v>0</v>
      </c>
      <c r="W7" s="22">
        <f t="shared" si="1"/>
        <v>43</v>
      </c>
      <c r="X7" s="22" t="s">
        <v>10</v>
      </c>
      <c r="Y7" s="22">
        <f t="shared" si="2"/>
        <v>7</v>
      </c>
      <c r="Z7" s="23">
        <f t="shared" si="3"/>
        <v>6.1428571428571432</v>
      </c>
    </row>
    <row r="8" spans="1:26" ht="27.75" customHeight="1" thickBot="1" x14ac:dyDescent="0.4">
      <c r="A8" s="71" t="s">
        <v>5</v>
      </c>
      <c r="B8" s="62" t="s">
        <v>37</v>
      </c>
      <c r="C8" s="41">
        <f>T3</f>
        <v>10</v>
      </c>
      <c r="D8" s="42" t="s">
        <v>10</v>
      </c>
      <c r="E8" s="43">
        <f>R3</f>
        <v>4</v>
      </c>
      <c r="F8" s="41">
        <f>T4</f>
        <v>9</v>
      </c>
      <c r="G8" s="42" t="s">
        <v>10</v>
      </c>
      <c r="H8" s="43">
        <f>R4</f>
        <v>4</v>
      </c>
      <c r="I8" s="41">
        <f>T5</f>
        <v>12</v>
      </c>
      <c r="J8" s="42" t="s">
        <v>10</v>
      </c>
      <c r="K8" s="43">
        <f>R5</f>
        <v>2</v>
      </c>
      <c r="L8" s="41">
        <f>T6</f>
        <v>11</v>
      </c>
      <c r="M8" s="42" t="s">
        <v>10</v>
      </c>
      <c r="N8" s="43">
        <f>R6</f>
        <v>2</v>
      </c>
      <c r="O8" s="41">
        <f>T7</f>
        <v>0</v>
      </c>
      <c r="P8" s="88" t="s">
        <v>10</v>
      </c>
      <c r="Q8" s="43">
        <f>R7</f>
        <v>5</v>
      </c>
      <c r="R8" s="123"/>
      <c r="S8" s="122"/>
      <c r="T8" s="121"/>
      <c r="U8" s="90">
        <f t="shared" si="0"/>
        <v>4</v>
      </c>
      <c r="V8" s="91" t="s">
        <v>1</v>
      </c>
      <c r="W8" s="73">
        <f t="shared" si="1"/>
        <v>42</v>
      </c>
      <c r="X8" s="73" t="s">
        <v>10</v>
      </c>
      <c r="Y8" s="73">
        <f t="shared" si="2"/>
        <v>17</v>
      </c>
      <c r="Z8" s="74">
        <f t="shared" si="3"/>
        <v>2.4705882352941178</v>
      </c>
    </row>
  </sheetData>
  <mergeCells count="16">
    <mergeCell ref="A1:B2"/>
    <mergeCell ref="C1:E1"/>
    <mergeCell ref="F1:H1"/>
    <mergeCell ref="I1:K1"/>
    <mergeCell ref="L1:N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R1:T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"/>
  <sheetViews>
    <sheetView zoomScale="85" zoomScaleNormal="85" workbookViewId="0">
      <selection activeCell="V13" sqref="V13"/>
    </sheetView>
  </sheetViews>
  <sheetFormatPr defaultRowHeight="14.5" x14ac:dyDescent="0.35"/>
  <cols>
    <col min="1" max="1" width="5.1796875" style="1" customWidth="1"/>
    <col min="2" max="2" width="15.26953125" style="1" customWidth="1"/>
    <col min="3" max="3" width="5" style="1" customWidth="1"/>
    <col min="4" max="19" width="4.453125" style="1" customWidth="1"/>
    <col min="20" max="20" width="5" style="1" customWidth="1"/>
    <col min="21" max="22" width="4.453125" style="1" customWidth="1"/>
    <col min="23" max="23" width="5" style="1" customWidth="1"/>
    <col min="24" max="25" width="9.1796875" style="1"/>
    <col min="26" max="26" width="6.26953125" style="1" customWidth="1"/>
    <col min="27" max="27" width="2" style="1" customWidth="1"/>
    <col min="28" max="28" width="6.1796875" style="1" customWidth="1"/>
    <col min="29" max="29" width="16.26953125" style="1" bestFit="1" customWidth="1"/>
    <col min="30" max="253" width="9.1796875" style="1"/>
    <col min="254" max="254" width="5.1796875" style="1" customWidth="1"/>
    <col min="255" max="255" width="15.26953125" style="1" customWidth="1"/>
    <col min="256" max="256" width="5" style="1" customWidth="1"/>
    <col min="257" max="272" width="4.453125" style="1" customWidth="1"/>
    <col min="273" max="273" width="6.453125" style="1" customWidth="1"/>
    <col min="274" max="279" width="4.453125" style="1" customWidth="1"/>
    <col min="280" max="281" width="9.1796875" style="1"/>
    <col min="282" max="282" width="6.26953125" style="1" customWidth="1"/>
    <col min="283" max="283" width="2" style="1" customWidth="1"/>
    <col min="284" max="284" width="6.1796875" style="1" customWidth="1"/>
    <col min="285" max="509" width="9.1796875" style="1"/>
    <col min="510" max="510" width="5.1796875" style="1" customWidth="1"/>
    <col min="511" max="511" width="15.26953125" style="1" customWidth="1"/>
    <col min="512" max="512" width="5" style="1" customWidth="1"/>
    <col min="513" max="528" width="4.453125" style="1" customWidth="1"/>
    <col min="529" max="529" width="6.453125" style="1" customWidth="1"/>
    <col min="530" max="535" width="4.453125" style="1" customWidth="1"/>
    <col min="536" max="537" width="9.1796875" style="1"/>
    <col min="538" max="538" width="6.26953125" style="1" customWidth="1"/>
    <col min="539" max="539" width="2" style="1" customWidth="1"/>
    <col min="540" max="540" width="6.1796875" style="1" customWidth="1"/>
    <col min="541" max="765" width="9.1796875" style="1"/>
    <col min="766" max="766" width="5.1796875" style="1" customWidth="1"/>
    <col min="767" max="767" width="15.26953125" style="1" customWidth="1"/>
    <col min="768" max="768" width="5" style="1" customWidth="1"/>
    <col min="769" max="784" width="4.453125" style="1" customWidth="1"/>
    <col min="785" max="785" width="6.453125" style="1" customWidth="1"/>
    <col min="786" max="791" width="4.453125" style="1" customWidth="1"/>
    <col min="792" max="793" width="9.1796875" style="1"/>
    <col min="794" max="794" width="6.26953125" style="1" customWidth="1"/>
    <col min="795" max="795" width="2" style="1" customWidth="1"/>
    <col min="796" max="796" width="6.1796875" style="1" customWidth="1"/>
    <col min="797" max="1021" width="9.1796875" style="1"/>
    <col min="1022" max="1022" width="5.1796875" style="1" customWidth="1"/>
    <col min="1023" max="1023" width="15.26953125" style="1" customWidth="1"/>
    <col min="1024" max="1024" width="5" style="1" customWidth="1"/>
    <col min="1025" max="1040" width="4.453125" style="1" customWidth="1"/>
    <col min="1041" max="1041" width="6.453125" style="1" customWidth="1"/>
    <col min="1042" max="1047" width="4.453125" style="1" customWidth="1"/>
    <col min="1048" max="1049" width="9.1796875" style="1"/>
    <col min="1050" max="1050" width="6.26953125" style="1" customWidth="1"/>
    <col min="1051" max="1051" width="2" style="1" customWidth="1"/>
    <col min="1052" max="1052" width="6.1796875" style="1" customWidth="1"/>
    <col min="1053" max="1277" width="9.1796875" style="1"/>
    <col min="1278" max="1278" width="5.1796875" style="1" customWidth="1"/>
    <col min="1279" max="1279" width="15.26953125" style="1" customWidth="1"/>
    <col min="1280" max="1280" width="5" style="1" customWidth="1"/>
    <col min="1281" max="1296" width="4.453125" style="1" customWidth="1"/>
    <col min="1297" max="1297" width="6.453125" style="1" customWidth="1"/>
    <col min="1298" max="1303" width="4.453125" style="1" customWidth="1"/>
    <col min="1304" max="1305" width="9.1796875" style="1"/>
    <col min="1306" max="1306" width="6.26953125" style="1" customWidth="1"/>
    <col min="1307" max="1307" width="2" style="1" customWidth="1"/>
    <col min="1308" max="1308" width="6.1796875" style="1" customWidth="1"/>
    <col min="1309" max="1533" width="9.1796875" style="1"/>
    <col min="1534" max="1534" width="5.1796875" style="1" customWidth="1"/>
    <col min="1535" max="1535" width="15.26953125" style="1" customWidth="1"/>
    <col min="1536" max="1536" width="5" style="1" customWidth="1"/>
    <col min="1537" max="1552" width="4.453125" style="1" customWidth="1"/>
    <col min="1553" max="1553" width="6.453125" style="1" customWidth="1"/>
    <col min="1554" max="1559" width="4.453125" style="1" customWidth="1"/>
    <col min="1560" max="1561" width="9.1796875" style="1"/>
    <col min="1562" max="1562" width="6.26953125" style="1" customWidth="1"/>
    <col min="1563" max="1563" width="2" style="1" customWidth="1"/>
    <col min="1564" max="1564" width="6.1796875" style="1" customWidth="1"/>
    <col min="1565" max="1789" width="9.1796875" style="1"/>
    <col min="1790" max="1790" width="5.1796875" style="1" customWidth="1"/>
    <col min="1791" max="1791" width="15.26953125" style="1" customWidth="1"/>
    <col min="1792" max="1792" width="5" style="1" customWidth="1"/>
    <col min="1793" max="1808" width="4.453125" style="1" customWidth="1"/>
    <col min="1809" max="1809" width="6.453125" style="1" customWidth="1"/>
    <col min="1810" max="1815" width="4.453125" style="1" customWidth="1"/>
    <col min="1816" max="1817" width="9.1796875" style="1"/>
    <col min="1818" max="1818" width="6.26953125" style="1" customWidth="1"/>
    <col min="1819" max="1819" width="2" style="1" customWidth="1"/>
    <col min="1820" max="1820" width="6.1796875" style="1" customWidth="1"/>
    <col min="1821" max="2045" width="9.1796875" style="1"/>
    <col min="2046" max="2046" width="5.1796875" style="1" customWidth="1"/>
    <col min="2047" max="2047" width="15.26953125" style="1" customWidth="1"/>
    <col min="2048" max="2048" width="5" style="1" customWidth="1"/>
    <col min="2049" max="2064" width="4.453125" style="1" customWidth="1"/>
    <col min="2065" max="2065" width="6.453125" style="1" customWidth="1"/>
    <col min="2066" max="2071" width="4.453125" style="1" customWidth="1"/>
    <col min="2072" max="2073" width="9.1796875" style="1"/>
    <col min="2074" max="2074" width="6.26953125" style="1" customWidth="1"/>
    <col min="2075" max="2075" width="2" style="1" customWidth="1"/>
    <col min="2076" max="2076" width="6.1796875" style="1" customWidth="1"/>
    <col min="2077" max="2301" width="9.1796875" style="1"/>
    <col min="2302" max="2302" width="5.1796875" style="1" customWidth="1"/>
    <col min="2303" max="2303" width="15.26953125" style="1" customWidth="1"/>
    <col min="2304" max="2304" width="5" style="1" customWidth="1"/>
    <col min="2305" max="2320" width="4.453125" style="1" customWidth="1"/>
    <col min="2321" max="2321" width="6.453125" style="1" customWidth="1"/>
    <col min="2322" max="2327" width="4.453125" style="1" customWidth="1"/>
    <col min="2328" max="2329" width="9.1796875" style="1"/>
    <col min="2330" max="2330" width="6.26953125" style="1" customWidth="1"/>
    <col min="2331" max="2331" width="2" style="1" customWidth="1"/>
    <col min="2332" max="2332" width="6.1796875" style="1" customWidth="1"/>
    <col min="2333" max="2557" width="9.1796875" style="1"/>
    <col min="2558" max="2558" width="5.1796875" style="1" customWidth="1"/>
    <col min="2559" max="2559" width="15.26953125" style="1" customWidth="1"/>
    <col min="2560" max="2560" width="5" style="1" customWidth="1"/>
    <col min="2561" max="2576" width="4.453125" style="1" customWidth="1"/>
    <col min="2577" max="2577" width="6.453125" style="1" customWidth="1"/>
    <col min="2578" max="2583" width="4.453125" style="1" customWidth="1"/>
    <col min="2584" max="2585" width="9.1796875" style="1"/>
    <col min="2586" max="2586" width="6.26953125" style="1" customWidth="1"/>
    <col min="2587" max="2587" width="2" style="1" customWidth="1"/>
    <col min="2588" max="2588" width="6.1796875" style="1" customWidth="1"/>
    <col min="2589" max="2813" width="9.1796875" style="1"/>
    <col min="2814" max="2814" width="5.1796875" style="1" customWidth="1"/>
    <col min="2815" max="2815" width="15.26953125" style="1" customWidth="1"/>
    <col min="2816" max="2816" width="5" style="1" customWidth="1"/>
    <col min="2817" max="2832" width="4.453125" style="1" customWidth="1"/>
    <col min="2833" max="2833" width="6.453125" style="1" customWidth="1"/>
    <col min="2834" max="2839" width="4.453125" style="1" customWidth="1"/>
    <col min="2840" max="2841" width="9.1796875" style="1"/>
    <col min="2842" max="2842" width="6.26953125" style="1" customWidth="1"/>
    <col min="2843" max="2843" width="2" style="1" customWidth="1"/>
    <col min="2844" max="2844" width="6.1796875" style="1" customWidth="1"/>
    <col min="2845" max="3069" width="9.1796875" style="1"/>
    <col min="3070" max="3070" width="5.1796875" style="1" customWidth="1"/>
    <col min="3071" max="3071" width="15.26953125" style="1" customWidth="1"/>
    <col min="3072" max="3072" width="5" style="1" customWidth="1"/>
    <col min="3073" max="3088" width="4.453125" style="1" customWidth="1"/>
    <col min="3089" max="3089" width="6.453125" style="1" customWidth="1"/>
    <col min="3090" max="3095" width="4.453125" style="1" customWidth="1"/>
    <col min="3096" max="3097" width="9.1796875" style="1"/>
    <col min="3098" max="3098" width="6.26953125" style="1" customWidth="1"/>
    <col min="3099" max="3099" width="2" style="1" customWidth="1"/>
    <col min="3100" max="3100" width="6.1796875" style="1" customWidth="1"/>
    <col min="3101" max="3325" width="9.1796875" style="1"/>
    <col min="3326" max="3326" width="5.1796875" style="1" customWidth="1"/>
    <col min="3327" max="3327" width="15.26953125" style="1" customWidth="1"/>
    <col min="3328" max="3328" width="5" style="1" customWidth="1"/>
    <col min="3329" max="3344" width="4.453125" style="1" customWidth="1"/>
    <col min="3345" max="3345" width="6.453125" style="1" customWidth="1"/>
    <col min="3346" max="3351" width="4.453125" style="1" customWidth="1"/>
    <col min="3352" max="3353" width="9.1796875" style="1"/>
    <col min="3354" max="3354" width="6.26953125" style="1" customWidth="1"/>
    <col min="3355" max="3355" width="2" style="1" customWidth="1"/>
    <col min="3356" max="3356" width="6.1796875" style="1" customWidth="1"/>
    <col min="3357" max="3581" width="9.1796875" style="1"/>
    <col min="3582" max="3582" width="5.1796875" style="1" customWidth="1"/>
    <col min="3583" max="3583" width="15.26953125" style="1" customWidth="1"/>
    <col min="3584" max="3584" width="5" style="1" customWidth="1"/>
    <col min="3585" max="3600" width="4.453125" style="1" customWidth="1"/>
    <col min="3601" max="3601" width="6.453125" style="1" customWidth="1"/>
    <col min="3602" max="3607" width="4.453125" style="1" customWidth="1"/>
    <col min="3608" max="3609" width="9.1796875" style="1"/>
    <col min="3610" max="3610" width="6.26953125" style="1" customWidth="1"/>
    <col min="3611" max="3611" width="2" style="1" customWidth="1"/>
    <col min="3612" max="3612" width="6.1796875" style="1" customWidth="1"/>
    <col min="3613" max="3837" width="9.1796875" style="1"/>
    <col min="3838" max="3838" width="5.1796875" style="1" customWidth="1"/>
    <col min="3839" max="3839" width="15.26953125" style="1" customWidth="1"/>
    <col min="3840" max="3840" width="5" style="1" customWidth="1"/>
    <col min="3841" max="3856" width="4.453125" style="1" customWidth="1"/>
    <col min="3857" max="3857" width="6.453125" style="1" customWidth="1"/>
    <col min="3858" max="3863" width="4.453125" style="1" customWidth="1"/>
    <col min="3864" max="3865" width="9.1796875" style="1"/>
    <col min="3866" max="3866" width="6.26953125" style="1" customWidth="1"/>
    <col min="3867" max="3867" width="2" style="1" customWidth="1"/>
    <col min="3868" max="3868" width="6.1796875" style="1" customWidth="1"/>
    <col min="3869" max="4093" width="9.1796875" style="1"/>
    <col min="4094" max="4094" width="5.1796875" style="1" customWidth="1"/>
    <col min="4095" max="4095" width="15.26953125" style="1" customWidth="1"/>
    <col min="4096" max="4096" width="5" style="1" customWidth="1"/>
    <col min="4097" max="4112" width="4.453125" style="1" customWidth="1"/>
    <col min="4113" max="4113" width="6.453125" style="1" customWidth="1"/>
    <col min="4114" max="4119" width="4.453125" style="1" customWidth="1"/>
    <col min="4120" max="4121" width="9.1796875" style="1"/>
    <col min="4122" max="4122" width="6.26953125" style="1" customWidth="1"/>
    <col min="4123" max="4123" width="2" style="1" customWidth="1"/>
    <col min="4124" max="4124" width="6.1796875" style="1" customWidth="1"/>
    <col min="4125" max="4349" width="9.1796875" style="1"/>
    <col min="4350" max="4350" width="5.1796875" style="1" customWidth="1"/>
    <col min="4351" max="4351" width="15.26953125" style="1" customWidth="1"/>
    <col min="4352" max="4352" width="5" style="1" customWidth="1"/>
    <col min="4353" max="4368" width="4.453125" style="1" customWidth="1"/>
    <col min="4369" max="4369" width="6.453125" style="1" customWidth="1"/>
    <col min="4370" max="4375" width="4.453125" style="1" customWidth="1"/>
    <col min="4376" max="4377" width="9.1796875" style="1"/>
    <col min="4378" max="4378" width="6.26953125" style="1" customWidth="1"/>
    <col min="4379" max="4379" width="2" style="1" customWidth="1"/>
    <col min="4380" max="4380" width="6.1796875" style="1" customWidth="1"/>
    <col min="4381" max="4605" width="9.1796875" style="1"/>
    <col min="4606" max="4606" width="5.1796875" style="1" customWidth="1"/>
    <col min="4607" max="4607" width="15.26953125" style="1" customWidth="1"/>
    <col min="4608" max="4608" width="5" style="1" customWidth="1"/>
    <col min="4609" max="4624" width="4.453125" style="1" customWidth="1"/>
    <col min="4625" max="4625" width="6.453125" style="1" customWidth="1"/>
    <col min="4626" max="4631" width="4.453125" style="1" customWidth="1"/>
    <col min="4632" max="4633" width="9.1796875" style="1"/>
    <col min="4634" max="4634" width="6.26953125" style="1" customWidth="1"/>
    <col min="4635" max="4635" width="2" style="1" customWidth="1"/>
    <col min="4636" max="4636" width="6.1796875" style="1" customWidth="1"/>
    <col min="4637" max="4861" width="9.1796875" style="1"/>
    <col min="4862" max="4862" width="5.1796875" style="1" customWidth="1"/>
    <col min="4863" max="4863" width="15.26953125" style="1" customWidth="1"/>
    <col min="4864" max="4864" width="5" style="1" customWidth="1"/>
    <col min="4865" max="4880" width="4.453125" style="1" customWidth="1"/>
    <col min="4881" max="4881" width="6.453125" style="1" customWidth="1"/>
    <col min="4882" max="4887" width="4.453125" style="1" customWidth="1"/>
    <col min="4888" max="4889" width="9.1796875" style="1"/>
    <col min="4890" max="4890" width="6.26953125" style="1" customWidth="1"/>
    <col min="4891" max="4891" width="2" style="1" customWidth="1"/>
    <col min="4892" max="4892" width="6.1796875" style="1" customWidth="1"/>
    <col min="4893" max="5117" width="9.1796875" style="1"/>
    <col min="5118" max="5118" width="5.1796875" style="1" customWidth="1"/>
    <col min="5119" max="5119" width="15.26953125" style="1" customWidth="1"/>
    <col min="5120" max="5120" width="5" style="1" customWidth="1"/>
    <col min="5121" max="5136" width="4.453125" style="1" customWidth="1"/>
    <col min="5137" max="5137" width="6.453125" style="1" customWidth="1"/>
    <col min="5138" max="5143" width="4.453125" style="1" customWidth="1"/>
    <col min="5144" max="5145" width="9.1796875" style="1"/>
    <col min="5146" max="5146" width="6.26953125" style="1" customWidth="1"/>
    <col min="5147" max="5147" width="2" style="1" customWidth="1"/>
    <col min="5148" max="5148" width="6.1796875" style="1" customWidth="1"/>
    <col min="5149" max="5373" width="9.1796875" style="1"/>
    <col min="5374" max="5374" width="5.1796875" style="1" customWidth="1"/>
    <col min="5375" max="5375" width="15.26953125" style="1" customWidth="1"/>
    <col min="5376" max="5376" width="5" style="1" customWidth="1"/>
    <col min="5377" max="5392" width="4.453125" style="1" customWidth="1"/>
    <col min="5393" max="5393" width="6.453125" style="1" customWidth="1"/>
    <col min="5394" max="5399" width="4.453125" style="1" customWidth="1"/>
    <col min="5400" max="5401" width="9.1796875" style="1"/>
    <col min="5402" max="5402" width="6.26953125" style="1" customWidth="1"/>
    <col min="5403" max="5403" width="2" style="1" customWidth="1"/>
    <col min="5404" max="5404" width="6.1796875" style="1" customWidth="1"/>
    <col min="5405" max="5629" width="9.1796875" style="1"/>
    <col min="5630" max="5630" width="5.1796875" style="1" customWidth="1"/>
    <col min="5631" max="5631" width="15.26953125" style="1" customWidth="1"/>
    <col min="5632" max="5632" width="5" style="1" customWidth="1"/>
    <col min="5633" max="5648" width="4.453125" style="1" customWidth="1"/>
    <col min="5649" max="5649" width="6.453125" style="1" customWidth="1"/>
    <col min="5650" max="5655" width="4.453125" style="1" customWidth="1"/>
    <col min="5656" max="5657" width="9.1796875" style="1"/>
    <col min="5658" max="5658" width="6.26953125" style="1" customWidth="1"/>
    <col min="5659" max="5659" width="2" style="1" customWidth="1"/>
    <col min="5660" max="5660" width="6.1796875" style="1" customWidth="1"/>
    <col min="5661" max="5885" width="9.1796875" style="1"/>
    <col min="5886" max="5886" width="5.1796875" style="1" customWidth="1"/>
    <col min="5887" max="5887" width="15.26953125" style="1" customWidth="1"/>
    <col min="5888" max="5888" width="5" style="1" customWidth="1"/>
    <col min="5889" max="5904" width="4.453125" style="1" customWidth="1"/>
    <col min="5905" max="5905" width="6.453125" style="1" customWidth="1"/>
    <col min="5906" max="5911" width="4.453125" style="1" customWidth="1"/>
    <col min="5912" max="5913" width="9.1796875" style="1"/>
    <col min="5914" max="5914" width="6.26953125" style="1" customWidth="1"/>
    <col min="5915" max="5915" width="2" style="1" customWidth="1"/>
    <col min="5916" max="5916" width="6.1796875" style="1" customWidth="1"/>
    <col min="5917" max="6141" width="9.1796875" style="1"/>
    <col min="6142" max="6142" width="5.1796875" style="1" customWidth="1"/>
    <col min="6143" max="6143" width="15.26953125" style="1" customWidth="1"/>
    <col min="6144" max="6144" width="5" style="1" customWidth="1"/>
    <col min="6145" max="6160" width="4.453125" style="1" customWidth="1"/>
    <col min="6161" max="6161" width="6.453125" style="1" customWidth="1"/>
    <col min="6162" max="6167" width="4.453125" style="1" customWidth="1"/>
    <col min="6168" max="6169" width="9.1796875" style="1"/>
    <col min="6170" max="6170" width="6.26953125" style="1" customWidth="1"/>
    <col min="6171" max="6171" width="2" style="1" customWidth="1"/>
    <col min="6172" max="6172" width="6.1796875" style="1" customWidth="1"/>
    <col min="6173" max="6397" width="9.1796875" style="1"/>
    <col min="6398" max="6398" width="5.1796875" style="1" customWidth="1"/>
    <col min="6399" max="6399" width="15.26953125" style="1" customWidth="1"/>
    <col min="6400" max="6400" width="5" style="1" customWidth="1"/>
    <col min="6401" max="6416" width="4.453125" style="1" customWidth="1"/>
    <col min="6417" max="6417" width="6.453125" style="1" customWidth="1"/>
    <col min="6418" max="6423" width="4.453125" style="1" customWidth="1"/>
    <col min="6424" max="6425" width="9.1796875" style="1"/>
    <col min="6426" max="6426" width="6.26953125" style="1" customWidth="1"/>
    <col min="6427" max="6427" width="2" style="1" customWidth="1"/>
    <col min="6428" max="6428" width="6.1796875" style="1" customWidth="1"/>
    <col min="6429" max="6653" width="9.1796875" style="1"/>
    <col min="6654" max="6654" width="5.1796875" style="1" customWidth="1"/>
    <col min="6655" max="6655" width="15.26953125" style="1" customWidth="1"/>
    <col min="6656" max="6656" width="5" style="1" customWidth="1"/>
    <col min="6657" max="6672" width="4.453125" style="1" customWidth="1"/>
    <col min="6673" max="6673" width="6.453125" style="1" customWidth="1"/>
    <col min="6674" max="6679" width="4.453125" style="1" customWidth="1"/>
    <col min="6680" max="6681" width="9.1796875" style="1"/>
    <col min="6682" max="6682" width="6.26953125" style="1" customWidth="1"/>
    <col min="6683" max="6683" width="2" style="1" customWidth="1"/>
    <col min="6684" max="6684" width="6.1796875" style="1" customWidth="1"/>
    <col min="6685" max="6909" width="9.1796875" style="1"/>
    <col min="6910" max="6910" width="5.1796875" style="1" customWidth="1"/>
    <col min="6911" max="6911" width="15.26953125" style="1" customWidth="1"/>
    <col min="6912" max="6912" width="5" style="1" customWidth="1"/>
    <col min="6913" max="6928" width="4.453125" style="1" customWidth="1"/>
    <col min="6929" max="6929" width="6.453125" style="1" customWidth="1"/>
    <col min="6930" max="6935" width="4.453125" style="1" customWidth="1"/>
    <col min="6936" max="6937" width="9.1796875" style="1"/>
    <col min="6938" max="6938" width="6.26953125" style="1" customWidth="1"/>
    <col min="6939" max="6939" width="2" style="1" customWidth="1"/>
    <col min="6940" max="6940" width="6.1796875" style="1" customWidth="1"/>
    <col min="6941" max="7165" width="9.1796875" style="1"/>
    <col min="7166" max="7166" width="5.1796875" style="1" customWidth="1"/>
    <col min="7167" max="7167" width="15.26953125" style="1" customWidth="1"/>
    <col min="7168" max="7168" width="5" style="1" customWidth="1"/>
    <col min="7169" max="7184" width="4.453125" style="1" customWidth="1"/>
    <col min="7185" max="7185" width="6.453125" style="1" customWidth="1"/>
    <col min="7186" max="7191" width="4.453125" style="1" customWidth="1"/>
    <col min="7192" max="7193" width="9.1796875" style="1"/>
    <col min="7194" max="7194" width="6.26953125" style="1" customWidth="1"/>
    <col min="7195" max="7195" width="2" style="1" customWidth="1"/>
    <col min="7196" max="7196" width="6.1796875" style="1" customWidth="1"/>
    <col min="7197" max="7421" width="9.1796875" style="1"/>
    <col min="7422" max="7422" width="5.1796875" style="1" customWidth="1"/>
    <col min="7423" max="7423" width="15.26953125" style="1" customWidth="1"/>
    <col min="7424" max="7424" width="5" style="1" customWidth="1"/>
    <col min="7425" max="7440" width="4.453125" style="1" customWidth="1"/>
    <col min="7441" max="7441" width="6.453125" style="1" customWidth="1"/>
    <col min="7442" max="7447" width="4.453125" style="1" customWidth="1"/>
    <col min="7448" max="7449" width="9.1796875" style="1"/>
    <col min="7450" max="7450" width="6.26953125" style="1" customWidth="1"/>
    <col min="7451" max="7451" width="2" style="1" customWidth="1"/>
    <col min="7452" max="7452" width="6.1796875" style="1" customWidth="1"/>
    <col min="7453" max="7677" width="9.1796875" style="1"/>
    <col min="7678" max="7678" width="5.1796875" style="1" customWidth="1"/>
    <col min="7679" max="7679" width="15.26953125" style="1" customWidth="1"/>
    <col min="7680" max="7680" width="5" style="1" customWidth="1"/>
    <col min="7681" max="7696" width="4.453125" style="1" customWidth="1"/>
    <col min="7697" max="7697" width="6.453125" style="1" customWidth="1"/>
    <col min="7698" max="7703" width="4.453125" style="1" customWidth="1"/>
    <col min="7704" max="7705" width="9.1796875" style="1"/>
    <col min="7706" max="7706" width="6.26953125" style="1" customWidth="1"/>
    <col min="7707" max="7707" width="2" style="1" customWidth="1"/>
    <col min="7708" max="7708" width="6.1796875" style="1" customWidth="1"/>
    <col min="7709" max="7933" width="9.1796875" style="1"/>
    <col min="7934" max="7934" width="5.1796875" style="1" customWidth="1"/>
    <col min="7935" max="7935" width="15.26953125" style="1" customWidth="1"/>
    <col min="7936" max="7936" width="5" style="1" customWidth="1"/>
    <col min="7937" max="7952" width="4.453125" style="1" customWidth="1"/>
    <col min="7953" max="7953" width="6.453125" style="1" customWidth="1"/>
    <col min="7954" max="7959" width="4.453125" style="1" customWidth="1"/>
    <col min="7960" max="7961" width="9.1796875" style="1"/>
    <col min="7962" max="7962" width="6.26953125" style="1" customWidth="1"/>
    <col min="7963" max="7963" width="2" style="1" customWidth="1"/>
    <col min="7964" max="7964" width="6.1796875" style="1" customWidth="1"/>
    <col min="7965" max="8189" width="9.1796875" style="1"/>
    <col min="8190" max="8190" width="5.1796875" style="1" customWidth="1"/>
    <col min="8191" max="8191" width="15.26953125" style="1" customWidth="1"/>
    <col min="8192" max="8192" width="5" style="1" customWidth="1"/>
    <col min="8193" max="8208" width="4.453125" style="1" customWidth="1"/>
    <col min="8209" max="8209" width="6.453125" style="1" customWidth="1"/>
    <col min="8210" max="8215" width="4.453125" style="1" customWidth="1"/>
    <col min="8216" max="8217" width="9.1796875" style="1"/>
    <col min="8218" max="8218" width="6.26953125" style="1" customWidth="1"/>
    <col min="8219" max="8219" width="2" style="1" customWidth="1"/>
    <col min="8220" max="8220" width="6.1796875" style="1" customWidth="1"/>
    <col min="8221" max="8445" width="9.1796875" style="1"/>
    <col min="8446" max="8446" width="5.1796875" style="1" customWidth="1"/>
    <col min="8447" max="8447" width="15.26953125" style="1" customWidth="1"/>
    <col min="8448" max="8448" width="5" style="1" customWidth="1"/>
    <col min="8449" max="8464" width="4.453125" style="1" customWidth="1"/>
    <col min="8465" max="8465" width="6.453125" style="1" customWidth="1"/>
    <col min="8466" max="8471" width="4.453125" style="1" customWidth="1"/>
    <col min="8472" max="8473" width="9.1796875" style="1"/>
    <col min="8474" max="8474" width="6.26953125" style="1" customWidth="1"/>
    <col min="8475" max="8475" width="2" style="1" customWidth="1"/>
    <col min="8476" max="8476" width="6.1796875" style="1" customWidth="1"/>
    <col min="8477" max="8701" width="9.1796875" style="1"/>
    <col min="8702" max="8702" width="5.1796875" style="1" customWidth="1"/>
    <col min="8703" max="8703" width="15.26953125" style="1" customWidth="1"/>
    <col min="8704" max="8704" width="5" style="1" customWidth="1"/>
    <col min="8705" max="8720" width="4.453125" style="1" customWidth="1"/>
    <col min="8721" max="8721" width="6.453125" style="1" customWidth="1"/>
    <col min="8722" max="8727" width="4.453125" style="1" customWidth="1"/>
    <col min="8728" max="8729" width="9.1796875" style="1"/>
    <col min="8730" max="8730" width="6.26953125" style="1" customWidth="1"/>
    <col min="8731" max="8731" width="2" style="1" customWidth="1"/>
    <col min="8732" max="8732" width="6.1796875" style="1" customWidth="1"/>
    <col min="8733" max="8957" width="9.1796875" style="1"/>
    <col min="8958" max="8958" width="5.1796875" style="1" customWidth="1"/>
    <col min="8959" max="8959" width="15.26953125" style="1" customWidth="1"/>
    <col min="8960" max="8960" width="5" style="1" customWidth="1"/>
    <col min="8961" max="8976" width="4.453125" style="1" customWidth="1"/>
    <col min="8977" max="8977" width="6.453125" style="1" customWidth="1"/>
    <col min="8978" max="8983" width="4.453125" style="1" customWidth="1"/>
    <col min="8984" max="8985" width="9.1796875" style="1"/>
    <col min="8986" max="8986" width="6.26953125" style="1" customWidth="1"/>
    <col min="8987" max="8987" width="2" style="1" customWidth="1"/>
    <col min="8988" max="8988" width="6.1796875" style="1" customWidth="1"/>
    <col min="8989" max="9213" width="9.1796875" style="1"/>
    <col min="9214" max="9214" width="5.1796875" style="1" customWidth="1"/>
    <col min="9215" max="9215" width="15.26953125" style="1" customWidth="1"/>
    <col min="9216" max="9216" width="5" style="1" customWidth="1"/>
    <col min="9217" max="9232" width="4.453125" style="1" customWidth="1"/>
    <col min="9233" max="9233" width="6.453125" style="1" customWidth="1"/>
    <col min="9234" max="9239" width="4.453125" style="1" customWidth="1"/>
    <col min="9240" max="9241" width="9.1796875" style="1"/>
    <col min="9242" max="9242" width="6.26953125" style="1" customWidth="1"/>
    <col min="9243" max="9243" width="2" style="1" customWidth="1"/>
    <col min="9244" max="9244" width="6.1796875" style="1" customWidth="1"/>
    <col min="9245" max="9469" width="9.1796875" style="1"/>
    <col min="9470" max="9470" width="5.1796875" style="1" customWidth="1"/>
    <col min="9471" max="9471" width="15.26953125" style="1" customWidth="1"/>
    <col min="9472" max="9472" width="5" style="1" customWidth="1"/>
    <col min="9473" max="9488" width="4.453125" style="1" customWidth="1"/>
    <col min="9489" max="9489" width="6.453125" style="1" customWidth="1"/>
    <col min="9490" max="9495" width="4.453125" style="1" customWidth="1"/>
    <col min="9496" max="9497" width="9.1796875" style="1"/>
    <col min="9498" max="9498" width="6.26953125" style="1" customWidth="1"/>
    <col min="9499" max="9499" width="2" style="1" customWidth="1"/>
    <col min="9500" max="9500" width="6.1796875" style="1" customWidth="1"/>
    <col min="9501" max="9725" width="9.1796875" style="1"/>
    <col min="9726" max="9726" width="5.1796875" style="1" customWidth="1"/>
    <col min="9727" max="9727" width="15.26953125" style="1" customWidth="1"/>
    <col min="9728" max="9728" width="5" style="1" customWidth="1"/>
    <col min="9729" max="9744" width="4.453125" style="1" customWidth="1"/>
    <col min="9745" max="9745" width="6.453125" style="1" customWidth="1"/>
    <col min="9746" max="9751" width="4.453125" style="1" customWidth="1"/>
    <col min="9752" max="9753" width="9.1796875" style="1"/>
    <col min="9754" max="9754" width="6.26953125" style="1" customWidth="1"/>
    <col min="9755" max="9755" width="2" style="1" customWidth="1"/>
    <col min="9756" max="9756" width="6.1796875" style="1" customWidth="1"/>
    <col min="9757" max="9981" width="9.1796875" style="1"/>
    <col min="9982" max="9982" width="5.1796875" style="1" customWidth="1"/>
    <col min="9983" max="9983" width="15.26953125" style="1" customWidth="1"/>
    <col min="9984" max="9984" width="5" style="1" customWidth="1"/>
    <col min="9985" max="10000" width="4.453125" style="1" customWidth="1"/>
    <col min="10001" max="10001" width="6.453125" style="1" customWidth="1"/>
    <col min="10002" max="10007" width="4.453125" style="1" customWidth="1"/>
    <col min="10008" max="10009" width="9.1796875" style="1"/>
    <col min="10010" max="10010" width="6.26953125" style="1" customWidth="1"/>
    <col min="10011" max="10011" width="2" style="1" customWidth="1"/>
    <col min="10012" max="10012" width="6.1796875" style="1" customWidth="1"/>
    <col min="10013" max="10237" width="9.1796875" style="1"/>
    <col min="10238" max="10238" width="5.1796875" style="1" customWidth="1"/>
    <col min="10239" max="10239" width="15.26953125" style="1" customWidth="1"/>
    <col min="10240" max="10240" width="5" style="1" customWidth="1"/>
    <col min="10241" max="10256" width="4.453125" style="1" customWidth="1"/>
    <col min="10257" max="10257" width="6.453125" style="1" customWidth="1"/>
    <col min="10258" max="10263" width="4.453125" style="1" customWidth="1"/>
    <col min="10264" max="10265" width="9.1796875" style="1"/>
    <col min="10266" max="10266" width="6.26953125" style="1" customWidth="1"/>
    <col min="10267" max="10267" width="2" style="1" customWidth="1"/>
    <col min="10268" max="10268" width="6.1796875" style="1" customWidth="1"/>
    <col min="10269" max="10493" width="9.1796875" style="1"/>
    <col min="10494" max="10494" width="5.1796875" style="1" customWidth="1"/>
    <col min="10495" max="10495" width="15.26953125" style="1" customWidth="1"/>
    <col min="10496" max="10496" width="5" style="1" customWidth="1"/>
    <col min="10497" max="10512" width="4.453125" style="1" customWidth="1"/>
    <col min="10513" max="10513" width="6.453125" style="1" customWidth="1"/>
    <col min="10514" max="10519" width="4.453125" style="1" customWidth="1"/>
    <col min="10520" max="10521" width="9.1796875" style="1"/>
    <col min="10522" max="10522" width="6.26953125" style="1" customWidth="1"/>
    <col min="10523" max="10523" width="2" style="1" customWidth="1"/>
    <col min="10524" max="10524" width="6.1796875" style="1" customWidth="1"/>
    <col min="10525" max="10749" width="9.1796875" style="1"/>
    <col min="10750" max="10750" width="5.1796875" style="1" customWidth="1"/>
    <col min="10751" max="10751" width="15.26953125" style="1" customWidth="1"/>
    <col min="10752" max="10752" width="5" style="1" customWidth="1"/>
    <col min="10753" max="10768" width="4.453125" style="1" customWidth="1"/>
    <col min="10769" max="10769" width="6.453125" style="1" customWidth="1"/>
    <col min="10770" max="10775" width="4.453125" style="1" customWidth="1"/>
    <col min="10776" max="10777" width="9.1796875" style="1"/>
    <col min="10778" max="10778" width="6.26953125" style="1" customWidth="1"/>
    <col min="10779" max="10779" width="2" style="1" customWidth="1"/>
    <col min="10780" max="10780" width="6.1796875" style="1" customWidth="1"/>
    <col min="10781" max="11005" width="9.1796875" style="1"/>
    <col min="11006" max="11006" width="5.1796875" style="1" customWidth="1"/>
    <col min="11007" max="11007" width="15.26953125" style="1" customWidth="1"/>
    <col min="11008" max="11008" width="5" style="1" customWidth="1"/>
    <col min="11009" max="11024" width="4.453125" style="1" customWidth="1"/>
    <col min="11025" max="11025" width="6.453125" style="1" customWidth="1"/>
    <col min="11026" max="11031" width="4.453125" style="1" customWidth="1"/>
    <col min="11032" max="11033" width="9.1796875" style="1"/>
    <col min="11034" max="11034" width="6.26953125" style="1" customWidth="1"/>
    <col min="11035" max="11035" width="2" style="1" customWidth="1"/>
    <col min="11036" max="11036" width="6.1796875" style="1" customWidth="1"/>
    <col min="11037" max="11261" width="9.1796875" style="1"/>
    <col min="11262" max="11262" width="5.1796875" style="1" customWidth="1"/>
    <col min="11263" max="11263" width="15.26953125" style="1" customWidth="1"/>
    <col min="11264" max="11264" width="5" style="1" customWidth="1"/>
    <col min="11265" max="11280" width="4.453125" style="1" customWidth="1"/>
    <col min="11281" max="11281" width="6.453125" style="1" customWidth="1"/>
    <col min="11282" max="11287" width="4.453125" style="1" customWidth="1"/>
    <col min="11288" max="11289" width="9.1796875" style="1"/>
    <col min="11290" max="11290" width="6.26953125" style="1" customWidth="1"/>
    <col min="11291" max="11291" width="2" style="1" customWidth="1"/>
    <col min="11292" max="11292" width="6.1796875" style="1" customWidth="1"/>
    <col min="11293" max="11517" width="9.1796875" style="1"/>
    <col min="11518" max="11518" width="5.1796875" style="1" customWidth="1"/>
    <col min="11519" max="11519" width="15.26953125" style="1" customWidth="1"/>
    <col min="11520" max="11520" width="5" style="1" customWidth="1"/>
    <col min="11521" max="11536" width="4.453125" style="1" customWidth="1"/>
    <col min="11537" max="11537" width="6.453125" style="1" customWidth="1"/>
    <col min="11538" max="11543" width="4.453125" style="1" customWidth="1"/>
    <col min="11544" max="11545" width="9.1796875" style="1"/>
    <col min="11546" max="11546" width="6.26953125" style="1" customWidth="1"/>
    <col min="11547" max="11547" width="2" style="1" customWidth="1"/>
    <col min="11548" max="11548" width="6.1796875" style="1" customWidth="1"/>
    <col min="11549" max="11773" width="9.1796875" style="1"/>
    <col min="11774" max="11774" width="5.1796875" style="1" customWidth="1"/>
    <col min="11775" max="11775" width="15.26953125" style="1" customWidth="1"/>
    <col min="11776" max="11776" width="5" style="1" customWidth="1"/>
    <col min="11777" max="11792" width="4.453125" style="1" customWidth="1"/>
    <col min="11793" max="11793" width="6.453125" style="1" customWidth="1"/>
    <col min="11794" max="11799" width="4.453125" style="1" customWidth="1"/>
    <col min="11800" max="11801" width="9.1796875" style="1"/>
    <col min="11802" max="11802" width="6.26953125" style="1" customWidth="1"/>
    <col min="11803" max="11803" width="2" style="1" customWidth="1"/>
    <col min="11804" max="11804" width="6.1796875" style="1" customWidth="1"/>
    <col min="11805" max="12029" width="9.1796875" style="1"/>
    <col min="12030" max="12030" width="5.1796875" style="1" customWidth="1"/>
    <col min="12031" max="12031" width="15.26953125" style="1" customWidth="1"/>
    <col min="12032" max="12032" width="5" style="1" customWidth="1"/>
    <col min="12033" max="12048" width="4.453125" style="1" customWidth="1"/>
    <col min="12049" max="12049" width="6.453125" style="1" customWidth="1"/>
    <col min="12050" max="12055" width="4.453125" style="1" customWidth="1"/>
    <col min="12056" max="12057" width="9.1796875" style="1"/>
    <col min="12058" max="12058" width="6.26953125" style="1" customWidth="1"/>
    <col min="12059" max="12059" width="2" style="1" customWidth="1"/>
    <col min="12060" max="12060" width="6.1796875" style="1" customWidth="1"/>
    <col min="12061" max="12285" width="9.1796875" style="1"/>
    <col min="12286" max="12286" width="5.1796875" style="1" customWidth="1"/>
    <col min="12287" max="12287" width="15.26953125" style="1" customWidth="1"/>
    <col min="12288" max="12288" width="5" style="1" customWidth="1"/>
    <col min="12289" max="12304" width="4.453125" style="1" customWidth="1"/>
    <col min="12305" max="12305" width="6.453125" style="1" customWidth="1"/>
    <col min="12306" max="12311" width="4.453125" style="1" customWidth="1"/>
    <col min="12312" max="12313" width="9.1796875" style="1"/>
    <col min="12314" max="12314" width="6.26953125" style="1" customWidth="1"/>
    <col min="12315" max="12315" width="2" style="1" customWidth="1"/>
    <col min="12316" max="12316" width="6.1796875" style="1" customWidth="1"/>
    <col min="12317" max="12541" width="9.1796875" style="1"/>
    <col min="12542" max="12542" width="5.1796875" style="1" customWidth="1"/>
    <col min="12543" max="12543" width="15.26953125" style="1" customWidth="1"/>
    <col min="12544" max="12544" width="5" style="1" customWidth="1"/>
    <col min="12545" max="12560" width="4.453125" style="1" customWidth="1"/>
    <col min="12561" max="12561" width="6.453125" style="1" customWidth="1"/>
    <col min="12562" max="12567" width="4.453125" style="1" customWidth="1"/>
    <col min="12568" max="12569" width="9.1796875" style="1"/>
    <col min="12570" max="12570" width="6.26953125" style="1" customWidth="1"/>
    <col min="12571" max="12571" width="2" style="1" customWidth="1"/>
    <col min="12572" max="12572" width="6.1796875" style="1" customWidth="1"/>
    <col min="12573" max="12797" width="9.1796875" style="1"/>
    <col min="12798" max="12798" width="5.1796875" style="1" customWidth="1"/>
    <col min="12799" max="12799" width="15.26953125" style="1" customWidth="1"/>
    <col min="12800" max="12800" width="5" style="1" customWidth="1"/>
    <col min="12801" max="12816" width="4.453125" style="1" customWidth="1"/>
    <col min="12817" max="12817" width="6.453125" style="1" customWidth="1"/>
    <col min="12818" max="12823" width="4.453125" style="1" customWidth="1"/>
    <col min="12824" max="12825" width="9.1796875" style="1"/>
    <col min="12826" max="12826" width="6.26953125" style="1" customWidth="1"/>
    <col min="12827" max="12827" width="2" style="1" customWidth="1"/>
    <col min="12828" max="12828" width="6.1796875" style="1" customWidth="1"/>
    <col min="12829" max="13053" width="9.1796875" style="1"/>
    <col min="13054" max="13054" width="5.1796875" style="1" customWidth="1"/>
    <col min="13055" max="13055" width="15.26953125" style="1" customWidth="1"/>
    <col min="13056" max="13056" width="5" style="1" customWidth="1"/>
    <col min="13057" max="13072" width="4.453125" style="1" customWidth="1"/>
    <col min="13073" max="13073" width="6.453125" style="1" customWidth="1"/>
    <col min="13074" max="13079" width="4.453125" style="1" customWidth="1"/>
    <col min="13080" max="13081" width="9.1796875" style="1"/>
    <col min="13082" max="13082" width="6.26953125" style="1" customWidth="1"/>
    <col min="13083" max="13083" width="2" style="1" customWidth="1"/>
    <col min="13084" max="13084" width="6.1796875" style="1" customWidth="1"/>
    <col min="13085" max="13309" width="9.1796875" style="1"/>
    <col min="13310" max="13310" width="5.1796875" style="1" customWidth="1"/>
    <col min="13311" max="13311" width="15.26953125" style="1" customWidth="1"/>
    <col min="13312" max="13312" width="5" style="1" customWidth="1"/>
    <col min="13313" max="13328" width="4.453125" style="1" customWidth="1"/>
    <col min="13329" max="13329" width="6.453125" style="1" customWidth="1"/>
    <col min="13330" max="13335" width="4.453125" style="1" customWidth="1"/>
    <col min="13336" max="13337" width="9.1796875" style="1"/>
    <col min="13338" max="13338" width="6.26953125" style="1" customWidth="1"/>
    <col min="13339" max="13339" width="2" style="1" customWidth="1"/>
    <col min="13340" max="13340" width="6.1796875" style="1" customWidth="1"/>
    <col min="13341" max="13565" width="9.1796875" style="1"/>
    <col min="13566" max="13566" width="5.1796875" style="1" customWidth="1"/>
    <col min="13567" max="13567" width="15.26953125" style="1" customWidth="1"/>
    <col min="13568" max="13568" width="5" style="1" customWidth="1"/>
    <col min="13569" max="13584" width="4.453125" style="1" customWidth="1"/>
    <col min="13585" max="13585" width="6.453125" style="1" customWidth="1"/>
    <col min="13586" max="13591" width="4.453125" style="1" customWidth="1"/>
    <col min="13592" max="13593" width="9.1796875" style="1"/>
    <col min="13594" max="13594" width="6.26953125" style="1" customWidth="1"/>
    <col min="13595" max="13595" width="2" style="1" customWidth="1"/>
    <col min="13596" max="13596" width="6.1796875" style="1" customWidth="1"/>
    <col min="13597" max="13821" width="9.1796875" style="1"/>
    <col min="13822" max="13822" width="5.1796875" style="1" customWidth="1"/>
    <col min="13823" max="13823" width="15.26953125" style="1" customWidth="1"/>
    <col min="13824" max="13824" width="5" style="1" customWidth="1"/>
    <col min="13825" max="13840" width="4.453125" style="1" customWidth="1"/>
    <col min="13841" max="13841" width="6.453125" style="1" customWidth="1"/>
    <col min="13842" max="13847" width="4.453125" style="1" customWidth="1"/>
    <col min="13848" max="13849" width="9.1796875" style="1"/>
    <col min="13850" max="13850" width="6.26953125" style="1" customWidth="1"/>
    <col min="13851" max="13851" width="2" style="1" customWidth="1"/>
    <col min="13852" max="13852" width="6.1796875" style="1" customWidth="1"/>
    <col min="13853" max="14077" width="9.1796875" style="1"/>
    <col min="14078" max="14078" width="5.1796875" style="1" customWidth="1"/>
    <col min="14079" max="14079" width="15.26953125" style="1" customWidth="1"/>
    <col min="14080" max="14080" width="5" style="1" customWidth="1"/>
    <col min="14081" max="14096" width="4.453125" style="1" customWidth="1"/>
    <col min="14097" max="14097" width="6.453125" style="1" customWidth="1"/>
    <col min="14098" max="14103" width="4.453125" style="1" customWidth="1"/>
    <col min="14104" max="14105" width="9.1796875" style="1"/>
    <col min="14106" max="14106" width="6.26953125" style="1" customWidth="1"/>
    <col min="14107" max="14107" width="2" style="1" customWidth="1"/>
    <col min="14108" max="14108" width="6.1796875" style="1" customWidth="1"/>
    <col min="14109" max="14333" width="9.1796875" style="1"/>
    <col min="14334" max="14334" width="5.1796875" style="1" customWidth="1"/>
    <col min="14335" max="14335" width="15.26953125" style="1" customWidth="1"/>
    <col min="14336" max="14336" width="5" style="1" customWidth="1"/>
    <col min="14337" max="14352" width="4.453125" style="1" customWidth="1"/>
    <col min="14353" max="14353" width="6.453125" style="1" customWidth="1"/>
    <col min="14354" max="14359" width="4.453125" style="1" customWidth="1"/>
    <col min="14360" max="14361" width="9.1796875" style="1"/>
    <col min="14362" max="14362" width="6.26953125" style="1" customWidth="1"/>
    <col min="14363" max="14363" width="2" style="1" customWidth="1"/>
    <col min="14364" max="14364" width="6.1796875" style="1" customWidth="1"/>
    <col min="14365" max="14589" width="9.1796875" style="1"/>
    <col min="14590" max="14590" width="5.1796875" style="1" customWidth="1"/>
    <col min="14591" max="14591" width="15.26953125" style="1" customWidth="1"/>
    <col min="14592" max="14592" width="5" style="1" customWidth="1"/>
    <col min="14593" max="14608" width="4.453125" style="1" customWidth="1"/>
    <col min="14609" max="14609" width="6.453125" style="1" customWidth="1"/>
    <col min="14610" max="14615" width="4.453125" style="1" customWidth="1"/>
    <col min="14616" max="14617" width="9.1796875" style="1"/>
    <col min="14618" max="14618" width="6.26953125" style="1" customWidth="1"/>
    <col min="14619" max="14619" width="2" style="1" customWidth="1"/>
    <col min="14620" max="14620" width="6.1796875" style="1" customWidth="1"/>
    <col min="14621" max="14845" width="9.1796875" style="1"/>
    <col min="14846" max="14846" width="5.1796875" style="1" customWidth="1"/>
    <col min="14847" max="14847" width="15.26953125" style="1" customWidth="1"/>
    <col min="14848" max="14848" width="5" style="1" customWidth="1"/>
    <col min="14849" max="14864" width="4.453125" style="1" customWidth="1"/>
    <col min="14865" max="14865" width="6.453125" style="1" customWidth="1"/>
    <col min="14866" max="14871" width="4.453125" style="1" customWidth="1"/>
    <col min="14872" max="14873" width="9.1796875" style="1"/>
    <col min="14874" max="14874" width="6.26953125" style="1" customWidth="1"/>
    <col min="14875" max="14875" width="2" style="1" customWidth="1"/>
    <col min="14876" max="14876" width="6.1796875" style="1" customWidth="1"/>
    <col min="14877" max="15101" width="9.1796875" style="1"/>
    <col min="15102" max="15102" width="5.1796875" style="1" customWidth="1"/>
    <col min="15103" max="15103" width="15.26953125" style="1" customWidth="1"/>
    <col min="15104" max="15104" width="5" style="1" customWidth="1"/>
    <col min="15105" max="15120" width="4.453125" style="1" customWidth="1"/>
    <col min="15121" max="15121" width="6.453125" style="1" customWidth="1"/>
    <col min="15122" max="15127" width="4.453125" style="1" customWidth="1"/>
    <col min="15128" max="15129" width="9.1796875" style="1"/>
    <col min="15130" max="15130" width="6.26953125" style="1" customWidth="1"/>
    <col min="15131" max="15131" width="2" style="1" customWidth="1"/>
    <col min="15132" max="15132" width="6.1796875" style="1" customWidth="1"/>
    <col min="15133" max="15357" width="9.1796875" style="1"/>
    <col min="15358" max="15358" width="5.1796875" style="1" customWidth="1"/>
    <col min="15359" max="15359" width="15.26953125" style="1" customWidth="1"/>
    <col min="15360" max="15360" width="5" style="1" customWidth="1"/>
    <col min="15361" max="15376" width="4.453125" style="1" customWidth="1"/>
    <col min="15377" max="15377" width="6.453125" style="1" customWidth="1"/>
    <col min="15378" max="15383" width="4.453125" style="1" customWidth="1"/>
    <col min="15384" max="15385" width="9.1796875" style="1"/>
    <col min="15386" max="15386" width="6.26953125" style="1" customWidth="1"/>
    <col min="15387" max="15387" width="2" style="1" customWidth="1"/>
    <col min="15388" max="15388" width="6.1796875" style="1" customWidth="1"/>
    <col min="15389" max="15613" width="9.1796875" style="1"/>
    <col min="15614" max="15614" width="5.1796875" style="1" customWidth="1"/>
    <col min="15615" max="15615" width="15.26953125" style="1" customWidth="1"/>
    <col min="15616" max="15616" width="5" style="1" customWidth="1"/>
    <col min="15617" max="15632" width="4.453125" style="1" customWidth="1"/>
    <col min="15633" max="15633" width="6.453125" style="1" customWidth="1"/>
    <col min="15634" max="15639" width="4.453125" style="1" customWidth="1"/>
    <col min="15640" max="15641" width="9.1796875" style="1"/>
    <col min="15642" max="15642" width="6.26953125" style="1" customWidth="1"/>
    <col min="15643" max="15643" width="2" style="1" customWidth="1"/>
    <col min="15644" max="15644" width="6.1796875" style="1" customWidth="1"/>
    <col min="15645" max="15869" width="9.1796875" style="1"/>
    <col min="15870" max="15870" width="5.1796875" style="1" customWidth="1"/>
    <col min="15871" max="15871" width="15.26953125" style="1" customWidth="1"/>
    <col min="15872" max="15872" width="5" style="1" customWidth="1"/>
    <col min="15873" max="15888" width="4.453125" style="1" customWidth="1"/>
    <col min="15889" max="15889" width="6.453125" style="1" customWidth="1"/>
    <col min="15890" max="15895" width="4.453125" style="1" customWidth="1"/>
    <col min="15896" max="15897" width="9.1796875" style="1"/>
    <col min="15898" max="15898" width="6.26953125" style="1" customWidth="1"/>
    <col min="15899" max="15899" width="2" style="1" customWidth="1"/>
    <col min="15900" max="15900" width="6.1796875" style="1" customWidth="1"/>
    <col min="15901" max="16125" width="9.1796875" style="1"/>
    <col min="16126" max="16126" width="5.1796875" style="1" customWidth="1"/>
    <col min="16127" max="16127" width="15.26953125" style="1" customWidth="1"/>
    <col min="16128" max="16128" width="5" style="1" customWidth="1"/>
    <col min="16129" max="16144" width="4.453125" style="1" customWidth="1"/>
    <col min="16145" max="16145" width="6.453125" style="1" customWidth="1"/>
    <col min="16146" max="16151" width="4.453125" style="1" customWidth="1"/>
    <col min="16152" max="16153" width="9.1796875" style="1"/>
    <col min="16154" max="16154" width="6.26953125" style="1" customWidth="1"/>
    <col min="16155" max="16155" width="2" style="1" customWidth="1"/>
    <col min="16156" max="16156" width="6.1796875" style="1" customWidth="1"/>
    <col min="16157" max="16384" width="9.1796875" style="1"/>
  </cols>
  <sheetData>
    <row r="1" spans="1:29" x14ac:dyDescent="0.35">
      <c r="A1" s="161" t="s">
        <v>40</v>
      </c>
      <c r="B1" s="162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4" t="s">
        <v>4</v>
      </c>
      <c r="P1" s="135"/>
      <c r="Q1" s="136"/>
      <c r="R1" s="134" t="s">
        <v>5</v>
      </c>
      <c r="S1" s="135"/>
      <c r="T1" s="136"/>
      <c r="U1" s="134" t="s">
        <v>16</v>
      </c>
      <c r="V1" s="135"/>
      <c r="W1" s="136"/>
      <c r="X1" s="137" t="s">
        <v>6</v>
      </c>
      <c r="Y1" s="135" t="s">
        <v>7</v>
      </c>
      <c r="Z1" s="135" t="s">
        <v>8</v>
      </c>
      <c r="AA1" s="135"/>
      <c r="AB1" s="135"/>
      <c r="AC1" s="136"/>
    </row>
    <row r="2" spans="1:29" ht="15" thickBot="1" x14ac:dyDescent="0.4">
      <c r="A2" s="163"/>
      <c r="B2" s="164"/>
      <c r="C2" s="141" t="str">
        <f>B3</f>
        <v>Ostravice B</v>
      </c>
      <c r="D2" s="139"/>
      <c r="E2" s="140"/>
      <c r="F2" s="141" t="str">
        <f>B4</f>
        <v>Raškovice B</v>
      </c>
      <c r="G2" s="139"/>
      <c r="H2" s="140"/>
      <c r="I2" s="141" t="str">
        <f>B5</f>
        <v>Palkovice B</v>
      </c>
      <c r="J2" s="139"/>
      <c r="K2" s="140"/>
      <c r="L2" s="141" t="str">
        <f>B6</f>
        <v>Brušperk B</v>
      </c>
      <c r="M2" s="139"/>
      <c r="N2" s="140"/>
      <c r="O2" s="141" t="str">
        <f>B7</f>
        <v>Zlatohrad B</v>
      </c>
      <c r="P2" s="139"/>
      <c r="Q2" s="140"/>
      <c r="R2" s="141" t="str">
        <f>B8</f>
        <v>Zlatohrad D</v>
      </c>
      <c r="S2" s="139"/>
      <c r="T2" s="140"/>
      <c r="U2" s="141" t="str">
        <f>B9</f>
        <v>Staré město A</v>
      </c>
      <c r="V2" s="139"/>
      <c r="W2" s="140"/>
      <c r="X2" s="138"/>
      <c r="Y2" s="139"/>
      <c r="Z2" s="139"/>
      <c r="AA2" s="139"/>
      <c r="AB2" s="139"/>
      <c r="AC2" s="140"/>
    </row>
    <row r="3" spans="1:29" ht="29.25" customHeight="1" x14ac:dyDescent="0.35">
      <c r="A3" s="59" t="s">
        <v>0</v>
      </c>
      <c r="B3" s="62" t="s">
        <v>20</v>
      </c>
      <c r="C3" s="129"/>
      <c r="D3" s="128"/>
      <c r="E3" s="127"/>
      <c r="F3" s="78">
        <v>1</v>
      </c>
      <c r="G3" s="79" t="s">
        <v>10</v>
      </c>
      <c r="H3" s="80">
        <v>9</v>
      </c>
      <c r="I3" s="5">
        <v>6</v>
      </c>
      <c r="J3" s="11" t="s">
        <v>10</v>
      </c>
      <c r="K3" s="12">
        <v>5</v>
      </c>
      <c r="L3" s="5">
        <v>7</v>
      </c>
      <c r="M3" s="11" t="s">
        <v>10</v>
      </c>
      <c r="N3" s="12">
        <v>3</v>
      </c>
      <c r="O3" s="5">
        <v>6</v>
      </c>
      <c r="P3" s="11" t="s">
        <v>10</v>
      </c>
      <c r="Q3" s="12">
        <v>5</v>
      </c>
      <c r="R3" s="5">
        <v>6</v>
      </c>
      <c r="S3" s="11" t="s">
        <v>10</v>
      </c>
      <c r="T3" s="12">
        <v>19</v>
      </c>
      <c r="U3" s="5">
        <v>10</v>
      </c>
      <c r="V3" s="11" t="s">
        <v>10</v>
      </c>
      <c r="W3" s="12">
        <v>9</v>
      </c>
      <c r="X3" s="81">
        <f t="shared" ref="X3:X9" si="0">SUM(IF(C3&gt;E3,1,0),IF(F3&gt;H3,1,0),IF(I3&gt;K3,1,0),IF(L3&gt;N3,1,0),IF(O3&gt;Q3,1,0),IF(R3&gt;T3,1,0),IF(U3&gt;W3,1,0))</f>
        <v>4</v>
      </c>
      <c r="Y3" s="82" t="s">
        <v>1</v>
      </c>
      <c r="Z3" s="79">
        <f t="shared" ref="Z3:Z9" si="1">F3+I3+L3+O3+R3+U3+C3</f>
        <v>36</v>
      </c>
      <c r="AA3" s="79" t="s">
        <v>10</v>
      </c>
      <c r="AB3" s="79">
        <f t="shared" ref="AB3:AB9" si="2">H3+K3+N3+Q3+T3+W3+E3</f>
        <v>50</v>
      </c>
      <c r="AC3" s="80">
        <f t="shared" ref="AC3:AC9" si="3">Z3/AB3</f>
        <v>0.72</v>
      </c>
    </row>
    <row r="4" spans="1:29" ht="29.25" customHeight="1" x14ac:dyDescent="0.35">
      <c r="A4" s="61" t="s">
        <v>1</v>
      </c>
      <c r="B4" s="62" t="s">
        <v>21</v>
      </c>
      <c r="C4" s="33">
        <f>H3</f>
        <v>9</v>
      </c>
      <c r="D4" s="34" t="s">
        <v>10</v>
      </c>
      <c r="E4" s="35">
        <f>F3</f>
        <v>1</v>
      </c>
      <c r="F4" s="126"/>
      <c r="G4" s="125"/>
      <c r="H4" s="124"/>
      <c r="I4" s="8">
        <v>10</v>
      </c>
      <c r="J4" s="22" t="s">
        <v>10</v>
      </c>
      <c r="K4" s="23">
        <v>0</v>
      </c>
      <c r="L4" s="66">
        <v>7</v>
      </c>
      <c r="M4" s="67" t="s">
        <v>10</v>
      </c>
      <c r="N4" s="68">
        <v>3</v>
      </c>
      <c r="O4" s="66">
        <v>5</v>
      </c>
      <c r="P4" s="67" t="s">
        <v>10</v>
      </c>
      <c r="Q4" s="68">
        <v>2</v>
      </c>
      <c r="R4" s="66">
        <v>10</v>
      </c>
      <c r="S4" s="67" t="s">
        <v>10</v>
      </c>
      <c r="T4" s="68">
        <v>1</v>
      </c>
      <c r="U4" s="66">
        <v>18</v>
      </c>
      <c r="V4" s="67" t="s">
        <v>10</v>
      </c>
      <c r="W4" s="68">
        <v>3</v>
      </c>
      <c r="X4" s="83">
        <f t="shared" si="0"/>
        <v>6</v>
      </c>
      <c r="Y4" s="84" t="s">
        <v>0</v>
      </c>
      <c r="Z4" s="22">
        <f t="shared" si="1"/>
        <v>59</v>
      </c>
      <c r="AA4" s="22" t="s">
        <v>10</v>
      </c>
      <c r="AB4" s="22">
        <f t="shared" si="2"/>
        <v>10</v>
      </c>
      <c r="AC4" s="23">
        <f t="shared" si="3"/>
        <v>5.9</v>
      </c>
    </row>
    <row r="5" spans="1:29" ht="29.25" customHeight="1" x14ac:dyDescent="0.35">
      <c r="A5" s="61" t="s">
        <v>2</v>
      </c>
      <c r="B5" s="62" t="s">
        <v>12</v>
      </c>
      <c r="C5" s="63">
        <f>K3</f>
        <v>5</v>
      </c>
      <c r="D5" s="64" t="s">
        <v>10</v>
      </c>
      <c r="E5" s="65">
        <f>I3</f>
        <v>6</v>
      </c>
      <c r="F5" s="33">
        <f>K4</f>
        <v>0</v>
      </c>
      <c r="G5" s="34" t="s">
        <v>10</v>
      </c>
      <c r="H5" s="35">
        <f>I4</f>
        <v>10</v>
      </c>
      <c r="I5" s="126"/>
      <c r="J5" s="125"/>
      <c r="K5" s="124"/>
      <c r="L5" s="8">
        <v>6</v>
      </c>
      <c r="M5" s="22" t="s">
        <v>10</v>
      </c>
      <c r="N5" s="23">
        <v>5</v>
      </c>
      <c r="O5" s="66">
        <v>6</v>
      </c>
      <c r="P5" s="67" t="s">
        <v>10</v>
      </c>
      <c r="Q5" s="68">
        <v>5</v>
      </c>
      <c r="R5" s="66">
        <v>9</v>
      </c>
      <c r="S5" s="67" t="s">
        <v>10</v>
      </c>
      <c r="T5" s="68">
        <v>14</v>
      </c>
      <c r="U5" s="66">
        <v>8</v>
      </c>
      <c r="V5" s="67" t="s">
        <v>10</v>
      </c>
      <c r="W5" s="68">
        <v>9</v>
      </c>
      <c r="X5" s="83">
        <f t="shared" si="0"/>
        <v>2</v>
      </c>
      <c r="Y5" s="84" t="s">
        <v>16</v>
      </c>
      <c r="Z5" s="22">
        <f t="shared" si="1"/>
        <v>34</v>
      </c>
      <c r="AA5" s="22" t="s">
        <v>10</v>
      </c>
      <c r="AB5" s="22">
        <f t="shared" si="2"/>
        <v>49</v>
      </c>
      <c r="AC5" s="23">
        <f t="shared" si="3"/>
        <v>0.69387755102040816</v>
      </c>
    </row>
    <row r="6" spans="1:29" ht="29.25" customHeight="1" x14ac:dyDescent="0.35">
      <c r="A6" s="61" t="s">
        <v>3</v>
      </c>
      <c r="B6" s="62" t="s">
        <v>24</v>
      </c>
      <c r="C6" s="63">
        <f>N3</f>
        <v>3</v>
      </c>
      <c r="D6" s="64" t="s">
        <v>10</v>
      </c>
      <c r="E6" s="65">
        <f>L3</f>
        <v>7</v>
      </c>
      <c r="F6" s="63">
        <f>N4</f>
        <v>3</v>
      </c>
      <c r="G6" s="64" t="s">
        <v>10</v>
      </c>
      <c r="H6" s="65">
        <f>L4</f>
        <v>7</v>
      </c>
      <c r="I6" s="33">
        <f>N5</f>
        <v>5</v>
      </c>
      <c r="J6" s="34" t="s">
        <v>10</v>
      </c>
      <c r="K6" s="35">
        <f>L5</f>
        <v>6</v>
      </c>
      <c r="L6" s="126"/>
      <c r="M6" s="125"/>
      <c r="N6" s="124"/>
      <c r="O6" s="8">
        <v>3</v>
      </c>
      <c r="P6" s="22" t="s">
        <v>10</v>
      </c>
      <c r="Q6" s="23">
        <v>6</v>
      </c>
      <c r="R6" s="66">
        <v>9</v>
      </c>
      <c r="S6" s="67" t="s">
        <v>10</v>
      </c>
      <c r="T6" s="68">
        <v>8</v>
      </c>
      <c r="U6" s="66">
        <v>9</v>
      </c>
      <c r="V6" s="67" t="s">
        <v>10</v>
      </c>
      <c r="W6" s="68">
        <v>8</v>
      </c>
      <c r="X6" s="83">
        <f t="shared" si="0"/>
        <v>2</v>
      </c>
      <c r="Y6" s="84" t="s">
        <v>5</v>
      </c>
      <c r="Z6" s="22">
        <f t="shared" si="1"/>
        <v>32</v>
      </c>
      <c r="AA6" s="22" t="s">
        <v>10</v>
      </c>
      <c r="AB6" s="22">
        <f t="shared" si="2"/>
        <v>42</v>
      </c>
      <c r="AC6" s="23">
        <f t="shared" si="3"/>
        <v>0.76190476190476186</v>
      </c>
    </row>
    <row r="7" spans="1:29" ht="29.25" customHeight="1" x14ac:dyDescent="0.35">
      <c r="A7" s="61" t="s">
        <v>4</v>
      </c>
      <c r="B7" s="62" t="s">
        <v>14</v>
      </c>
      <c r="C7" s="63">
        <f>Q3</f>
        <v>5</v>
      </c>
      <c r="D7" s="64" t="s">
        <v>10</v>
      </c>
      <c r="E7" s="65">
        <f>O3</f>
        <v>6</v>
      </c>
      <c r="F7" s="63">
        <f>Q4</f>
        <v>2</v>
      </c>
      <c r="G7" s="64" t="s">
        <v>10</v>
      </c>
      <c r="H7" s="65">
        <f>O4</f>
        <v>5</v>
      </c>
      <c r="I7" s="63">
        <f>Q5</f>
        <v>5</v>
      </c>
      <c r="J7" s="64" t="s">
        <v>10</v>
      </c>
      <c r="K7" s="65">
        <f>O5</f>
        <v>6</v>
      </c>
      <c r="L7" s="33">
        <f>Q6</f>
        <v>6</v>
      </c>
      <c r="M7" s="34" t="s">
        <v>10</v>
      </c>
      <c r="N7" s="35">
        <f>O6</f>
        <v>3</v>
      </c>
      <c r="O7" s="126"/>
      <c r="P7" s="125"/>
      <c r="Q7" s="124"/>
      <c r="R7" s="8">
        <v>5</v>
      </c>
      <c r="S7" s="22" t="s">
        <v>10</v>
      </c>
      <c r="T7" s="23">
        <v>6</v>
      </c>
      <c r="U7" s="66">
        <v>4</v>
      </c>
      <c r="V7" s="67" t="s">
        <v>10</v>
      </c>
      <c r="W7" s="68">
        <v>3</v>
      </c>
      <c r="X7" s="83">
        <f t="shared" si="0"/>
        <v>2</v>
      </c>
      <c r="Y7" s="84" t="s">
        <v>3</v>
      </c>
      <c r="Z7" s="22">
        <f t="shared" si="1"/>
        <v>27</v>
      </c>
      <c r="AA7" s="22" t="s">
        <v>10</v>
      </c>
      <c r="AB7" s="22">
        <f t="shared" si="2"/>
        <v>29</v>
      </c>
      <c r="AC7" s="23">
        <f t="shared" si="3"/>
        <v>0.93103448275862066</v>
      </c>
    </row>
    <row r="8" spans="1:29" ht="29.25" customHeight="1" x14ac:dyDescent="0.35">
      <c r="A8" s="61" t="s">
        <v>5</v>
      </c>
      <c r="B8" s="62" t="s">
        <v>25</v>
      </c>
      <c r="C8" s="63">
        <f>T3</f>
        <v>19</v>
      </c>
      <c r="D8" s="64" t="s">
        <v>10</v>
      </c>
      <c r="E8" s="65">
        <f>R3</f>
        <v>6</v>
      </c>
      <c r="F8" s="63">
        <f>T4</f>
        <v>1</v>
      </c>
      <c r="G8" s="64" t="s">
        <v>10</v>
      </c>
      <c r="H8" s="65">
        <f>R4</f>
        <v>10</v>
      </c>
      <c r="I8" s="63">
        <f>T5</f>
        <v>14</v>
      </c>
      <c r="J8" s="64" t="s">
        <v>10</v>
      </c>
      <c r="K8" s="65">
        <f>R5</f>
        <v>9</v>
      </c>
      <c r="L8" s="63">
        <f>T6</f>
        <v>8</v>
      </c>
      <c r="M8" s="64" t="s">
        <v>10</v>
      </c>
      <c r="N8" s="65">
        <f>R6</f>
        <v>9</v>
      </c>
      <c r="O8" s="33">
        <f>T7</f>
        <v>6</v>
      </c>
      <c r="P8" s="34" t="s">
        <v>10</v>
      </c>
      <c r="Q8" s="35">
        <f>R7</f>
        <v>5</v>
      </c>
      <c r="R8" s="126"/>
      <c r="S8" s="125"/>
      <c r="T8" s="124"/>
      <c r="U8" s="85">
        <v>3</v>
      </c>
      <c r="V8" s="22" t="s">
        <v>10</v>
      </c>
      <c r="W8" s="86">
        <v>8</v>
      </c>
      <c r="X8" s="83">
        <f t="shared" si="0"/>
        <v>3</v>
      </c>
      <c r="Y8" s="84" t="s">
        <v>2</v>
      </c>
      <c r="Z8" s="22">
        <f t="shared" si="1"/>
        <v>51</v>
      </c>
      <c r="AA8" s="22" t="s">
        <v>10</v>
      </c>
      <c r="AB8" s="22">
        <f t="shared" si="2"/>
        <v>47</v>
      </c>
      <c r="AC8" s="23">
        <f t="shared" si="3"/>
        <v>1.0851063829787233</v>
      </c>
    </row>
    <row r="9" spans="1:29" ht="29.25" customHeight="1" thickBot="1" x14ac:dyDescent="0.4">
      <c r="A9" s="71" t="s">
        <v>16</v>
      </c>
      <c r="B9" s="62" t="s">
        <v>39</v>
      </c>
      <c r="C9" s="41">
        <f>W3</f>
        <v>9</v>
      </c>
      <c r="D9" s="42" t="s">
        <v>10</v>
      </c>
      <c r="E9" s="43">
        <f>U3</f>
        <v>10</v>
      </c>
      <c r="F9" s="41">
        <f>W4</f>
        <v>3</v>
      </c>
      <c r="G9" s="42" t="s">
        <v>10</v>
      </c>
      <c r="H9" s="43">
        <f>U4</f>
        <v>18</v>
      </c>
      <c r="I9" s="41">
        <f>W5</f>
        <v>9</v>
      </c>
      <c r="J9" s="42" t="s">
        <v>10</v>
      </c>
      <c r="K9" s="43">
        <f>U5</f>
        <v>8</v>
      </c>
      <c r="L9" s="41">
        <f>W6</f>
        <v>8</v>
      </c>
      <c r="M9" s="42" t="s">
        <v>10</v>
      </c>
      <c r="N9" s="43">
        <f>U6</f>
        <v>9</v>
      </c>
      <c r="O9" s="41">
        <f>W7</f>
        <v>3</v>
      </c>
      <c r="P9" s="42" t="s">
        <v>10</v>
      </c>
      <c r="Q9" s="43">
        <f>U7</f>
        <v>4</v>
      </c>
      <c r="R9" s="87">
        <f>W8</f>
        <v>8</v>
      </c>
      <c r="S9" s="88" t="s">
        <v>10</v>
      </c>
      <c r="T9" s="89">
        <f>U8</f>
        <v>3</v>
      </c>
      <c r="U9" s="123"/>
      <c r="V9" s="122"/>
      <c r="W9" s="121"/>
      <c r="X9" s="90">
        <f t="shared" si="0"/>
        <v>2</v>
      </c>
      <c r="Y9" s="91" t="s">
        <v>4</v>
      </c>
      <c r="Z9" s="73">
        <f t="shared" si="1"/>
        <v>40</v>
      </c>
      <c r="AA9" s="73" t="s">
        <v>10</v>
      </c>
      <c r="AB9" s="73">
        <f t="shared" si="2"/>
        <v>52</v>
      </c>
      <c r="AC9" s="74">
        <f t="shared" si="3"/>
        <v>0.76923076923076927</v>
      </c>
    </row>
  </sheetData>
  <mergeCells count="18">
    <mergeCell ref="A1:B2"/>
    <mergeCell ref="C1:E1"/>
    <mergeCell ref="F1:H1"/>
    <mergeCell ref="I1:K1"/>
    <mergeCell ref="L1:N1"/>
    <mergeCell ref="Z1:AC2"/>
    <mergeCell ref="C2:E2"/>
    <mergeCell ref="F2:H2"/>
    <mergeCell ref="I2:K2"/>
    <mergeCell ref="L2:N2"/>
    <mergeCell ref="O2:Q2"/>
    <mergeCell ref="O1:Q1"/>
    <mergeCell ref="R2:T2"/>
    <mergeCell ref="U2:W2"/>
    <mergeCell ref="R1:T1"/>
    <mergeCell ref="Y1:Y2"/>
    <mergeCell ref="U1:W1"/>
    <mergeCell ref="X1:X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8977-D31F-450D-9CE6-0FCE890F4DBD}">
  <sheetPr>
    <pageSetUpPr fitToPage="1"/>
  </sheetPr>
  <dimension ref="A1:T6"/>
  <sheetViews>
    <sheetView workbookViewId="0">
      <selection activeCell="P9" sqref="P9"/>
    </sheetView>
  </sheetViews>
  <sheetFormatPr defaultRowHeight="14.5" x14ac:dyDescent="0.35"/>
  <cols>
    <col min="1" max="1" width="5.54296875" style="1" customWidth="1"/>
    <col min="2" max="2" width="20.453125" style="1" customWidth="1"/>
    <col min="3" max="13" width="5" style="1" customWidth="1"/>
    <col min="14" max="14" width="5.26953125" style="1" customWidth="1"/>
    <col min="15" max="17" width="8" style="1" customWidth="1"/>
    <col min="18" max="18" width="2.26953125" style="1" customWidth="1"/>
    <col min="19" max="19" width="8" style="1" customWidth="1"/>
    <col min="20" max="20" width="10" style="1" customWidth="1"/>
    <col min="21" max="245" width="8.7265625" style="1"/>
    <col min="246" max="246" width="14.54296875" style="1" bestFit="1" customWidth="1"/>
    <col min="247" max="261" width="5" style="1" customWidth="1"/>
    <col min="262" max="270" width="0" style="1" hidden="1" customWidth="1"/>
    <col min="271" max="273" width="8" style="1" customWidth="1"/>
    <col min="274" max="274" width="2.26953125" style="1" customWidth="1"/>
    <col min="275" max="276" width="8" style="1" customWidth="1"/>
    <col min="277" max="501" width="8.7265625" style="1"/>
    <col min="502" max="502" width="14.54296875" style="1" bestFit="1" customWidth="1"/>
    <col min="503" max="517" width="5" style="1" customWidth="1"/>
    <col min="518" max="526" width="0" style="1" hidden="1" customWidth="1"/>
    <col min="527" max="529" width="8" style="1" customWidth="1"/>
    <col min="530" max="530" width="2.26953125" style="1" customWidth="1"/>
    <col min="531" max="532" width="8" style="1" customWidth="1"/>
    <col min="533" max="757" width="8.7265625" style="1"/>
    <col min="758" max="758" width="14.54296875" style="1" bestFit="1" customWidth="1"/>
    <col min="759" max="773" width="5" style="1" customWidth="1"/>
    <col min="774" max="782" width="0" style="1" hidden="1" customWidth="1"/>
    <col min="783" max="785" width="8" style="1" customWidth="1"/>
    <col min="786" max="786" width="2.26953125" style="1" customWidth="1"/>
    <col min="787" max="788" width="8" style="1" customWidth="1"/>
    <col min="789" max="1013" width="8.7265625" style="1"/>
    <col min="1014" max="1014" width="14.54296875" style="1" bestFit="1" customWidth="1"/>
    <col min="1015" max="1029" width="5" style="1" customWidth="1"/>
    <col min="1030" max="1038" width="0" style="1" hidden="1" customWidth="1"/>
    <col min="1039" max="1041" width="8" style="1" customWidth="1"/>
    <col min="1042" max="1042" width="2.26953125" style="1" customWidth="1"/>
    <col min="1043" max="1044" width="8" style="1" customWidth="1"/>
    <col min="1045" max="1269" width="8.7265625" style="1"/>
    <col min="1270" max="1270" width="14.54296875" style="1" bestFit="1" customWidth="1"/>
    <col min="1271" max="1285" width="5" style="1" customWidth="1"/>
    <col min="1286" max="1294" width="0" style="1" hidden="1" customWidth="1"/>
    <col min="1295" max="1297" width="8" style="1" customWidth="1"/>
    <col min="1298" max="1298" width="2.26953125" style="1" customWidth="1"/>
    <col min="1299" max="1300" width="8" style="1" customWidth="1"/>
    <col min="1301" max="1525" width="8.7265625" style="1"/>
    <col min="1526" max="1526" width="14.54296875" style="1" bestFit="1" customWidth="1"/>
    <col min="1527" max="1541" width="5" style="1" customWidth="1"/>
    <col min="1542" max="1550" width="0" style="1" hidden="1" customWidth="1"/>
    <col min="1551" max="1553" width="8" style="1" customWidth="1"/>
    <col min="1554" max="1554" width="2.26953125" style="1" customWidth="1"/>
    <col min="1555" max="1556" width="8" style="1" customWidth="1"/>
    <col min="1557" max="1781" width="8.7265625" style="1"/>
    <col min="1782" max="1782" width="14.54296875" style="1" bestFit="1" customWidth="1"/>
    <col min="1783" max="1797" width="5" style="1" customWidth="1"/>
    <col min="1798" max="1806" width="0" style="1" hidden="1" customWidth="1"/>
    <col min="1807" max="1809" width="8" style="1" customWidth="1"/>
    <col min="1810" max="1810" width="2.26953125" style="1" customWidth="1"/>
    <col min="1811" max="1812" width="8" style="1" customWidth="1"/>
    <col min="1813" max="2037" width="8.7265625" style="1"/>
    <col min="2038" max="2038" width="14.54296875" style="1" bestFit="1" customWidth="1"/>
    <col min="2039" max="2053" width="5" style="1" customWidth="1"/>
    <col min="2054" max="2062" width="0" style="1" hidden="1" customWidth="1"/>
    <col min="2063" max="2065" width="8" style="1" customWidth="1"/>
    <col min="2066" max="2066" width="2.26953125" style="1" customWidth="1"/>
    <col min="2067" max="2068" width="8" style="1" customWidth="1"/>
    <col min="2069" max="2293" width="8.7265625" style="1"/>
    <col min="2294" max="2294" width="14.54296875" style="1" bestFit="1" customWidth="1"/>
    <col min="2295" max="2309" width="5" style="1" customWidth="1"/>
    <col min="2310" max="2318" width="0" style="1" hidden="1" customWidth="1"/>
    <col min="2319" max="2321" width="8" style="1" customWidth="1"/>
    <col min="2322" max="2322" width="2.26953125" style="1" customWidth="1"/>
    <col min="2323" max="2324" width="8" style="1" customWidth="1"/>
    <col min="2325" max="2549" width="8.7265625" style="1"/>
    <col min="2550" max="2550" width="14.54296875" style="1" bestFit="1" customWidth="1"/>
    <col min="2551" max="2565" width="5" style="1" customWidth="1"/>
    <col min="2566" max="2574" width="0" style="1" hidden="1" customWidth="1"/>
    <col min="2575" max="2577" width="8" style="1" customWidth="1"/>
    <col min="2578" max="2578" width="2.26953125" style="1" customWidth="1"/>
    <col min="2579" max="2580" width="8" style="1" customWidth="1"/>
    <col min="2581" max="2805" width="8.7265625" style="1"/>
    <col min="2806" max="2806" width="14.54296875" style="1" bestFit="1" customWidth="1"/>
    <col min="2807" max="2821" width="5" style="1" customWidth="1"/>
    <col min="2822" max="2830" width="0" style="1" hidden="1" customWidth="1"/>
    <col min="2831" max="2833" width="8" style="1" customWidth="1"/>
    <col min="2834" max="2834" width="2.26953125" style="1" customWidth="1"/>
    <col min="2835" max="2836" width="8" style="1" customWidth="1"/>
    <col min="2837" max="3061" width="8.7265625" style="1"/>
    <col min="3062" max="3062" width="14.54296875" style="1" bestFit="1" customWidth="1"/>
    <col min="3063" max="3077" width="5" style="1" customWidth="1"/>
    <col min="3078" max="3086" width="0" style="1" hidden="1" customWidth="1"/>
    <col min="3087" max="3089" width="8" style="1" customWidth="1"/>
    <col min="3090" max="3090" width="2.26953125" style="1" customWidth="1"/>
    <col min="3091" max="3092" width="8" style="1" customWidth="1"/>
    <col min="3093" max="3317" width="8.7265625" style="1"/>
    <col min="3318" max="3318" width="14.54296875" style="1" bestFit="1" customWidth="1"/>
    <col min="3319" max="3333" width="5" style="1" customWidth="1"/>
    <col min="3334" max="3342" width="0" style="1" hidden="1" customWidth="1"/>
    <col min="3343" max="3345" width="8" style="1" customWidth="1"/>
    <col min="3346" max="3346" width="2.26953125" style="1" customWidth="1"/>
    <col min="3347" max="3348" width="8" style="1" customWidth="1"/>
    <col min="3349" max="3573" width="8.7265625" style="1"/>
    <col min="3574" max="3574" width="14.54296875" style="1" bestFit="1" customWidth="1"/>
    <col min="3575" max="3589" width="5" style="1" customWidth="1"/>
    <col min="3590" max="3598" width="0" style="1" hidden="1" customWidth="1"/>
    <col min="3599" max="3601" width="8" style="1" customWidth="1"/>
    <col min="3602" max="3602" width="2.26953125" style="1" customWidth="1"/>
    <col min="3603" max="3604" width="8" style="1" customWidth="1"/>
    <col min="3605" max="3829" width="8.7265625" style="1"/>
    <col min="3830" max="3830" width="14.54296875" style="1" bestFit="1" customWidth="1"/>
    <col min="3831" max="3845" width="5" style="1" customWidth="1"/>
    <col min="3846" max="3854" width="0" style="1" hidden="1" customWidth="1"/>
    <col min="3855" max="3857" width="8" style="1" customWidth="1"/>
    <col min="3858" max="3858" width="2.26953125" style="1" customWidth="1"/>
    <col min="3859" max="3860" width="8" style="1" customWidth="1"/>
    <col min="3861" max="4085" width="8.7265625" style="1"/>
    <col min="4086" max="4086" width="14.54296875" style="1" bestFit="1" customWidth="1"/>
    <col min="4087" max="4101" width="5" style="1" customWidth="1"/>
    <col min="4102" max="4110" width="0" style="1" hidden="1" customWidth="1"/>
    <col min="4111" max="4113" width="8" style="1" customWidth="1"/>
    <col min="4114" max="4114" width="2.26953125" style="1" customWidth="1"/>
    <col min="4115" max="4116" width="8" style="1" customWidth="1"/>
    <col min="4117" max="4341" width="8.7265625" style="1"/>
    <col min="4342" max="4342" width="14.54296875" style="1" bestFit="1" customWidth="1"/>
    <col min="4343" max="4357" width="5" style="1" customWidth="1"/>
    <col min="4358" max="4366" width="0" style="1" hidden="1" customWidth="1"/>
    <col min="4367" max="4369" width="8" style="1" customWidth="1"/>
    <col min="4370" max="4370" width="2.26953125" style="1" customWidth="1"/>
    <col min="4371" max="4372" width="8" style="1" customWidth="1"/>
    <col min="4373" max="4597" width="8.7265625" style="1"/>
    <col min="4598" max="4598" width="14.54296875" style="1" bestFit="1" customWidth="1"/>
    <col min="4599" max="4613" width="5" style="1" customWidth="1"/>
    <col min="4614" max="4622" width="0" style="1" hidden="1" customWidth="1"/>
    <col min="4623" max="4625" width="8" style="1" customWidth="1"/>
    <col min="4626" max="4626" width="2.26953125" style="1" customWidth="1"/>
    <col min="4627" max="4628" width="8" style="1" customWidth="1"/>
    <col min="4629" max="4853" width="8.7265625" style="1"/>
    <col min="4854" max="4854" width="14.54296875" style="1" bestFit="1" customWidth="1"/>
    <col min="4855" max="4869" width="5" style="1" customWidth="1"/>
    <col min="4870" max="4878" width="0" style="1" hidden="1" customWidth="1"/>
    <col min="4879" max="4881" width="8" style="1" customWidth="1"/>
    <col min="4882" max="4882" width="2.26953125" style="1" customWidth="1"/>
    <col min="4883" max="4884" width="8" style="1" customWidth="1"/>
    <col min="4885" max="5109" width="8.7265625" style="1"/>
    <col min="5110" max="5110" width="14.54296875" style="1" bestFit="1" customWidth="1"/>
    <col min="5111" max="5125" width="5" style="1" customWidth="1"/>
    <col min="5126" max="5134" width="0" style="1" hidden="1" customWidth="1"/>
    <col min="5135" max="5137" width="8" style="1" customWidth="1"/>
    <col min="5138" max="5138" width="2.26953125" style="1" customWidth="1"/>
    <col min="5139" max="5140" width="8" style="1" customWidth="1"/>
    <col min="5141" max="5365" width="8.7265625" style="1"/>
    <col min="5366" max="5366" width="14.54296875" style="1" bestFit="1" customWidth="1"/>
    <col min="5367" max="5381" width="5" style="1" customWidth="1"/>
    <col min="5382" max="5390" width="0" style="1" hidden="1" customWidth="1"/>
    <col min="5391" max="5393" width="8" style="1" customWidth="1"/>
    <col min="5394" max="5394" width="2.26953125" style="1" customWidth="1"/>
    <col min="5395" max="5396" width="8" style="1" customWidth="1"/>
    <col min="5397" max="5621" width="8.7265625" style="1"/>
    <col min="5622" max="5622" width="14.54296875" style="1" bestFit="1" customWidth="1"/>
    <col min="5623" max="5637" width="5" style="1" customWidth="1"/>
    <col min="5638" max="5646" width="0" style="1" hidden="1" customWidth="1"/>
    <col min="5647" max="5649" width="8" style="1" customWidth="1"/>
    <col min="5650" max="5650" width="2.26953125" style="1" customWidth="1"/>
    <col min="5651" max="5652" width="8" style="1" customWidth="1"/>
    <col min="5653" max="5877" width="8.7265625" style="1"/>
    <col min="5878" max="5878" width="14.54296875" style="1" bestFit="1" customWidth="1"/>
    <col min="5879" max="5893" width="5" style="1" customWidth="1"/>
    <col min="5894" max="5902" width="0" style="1" hidden="1" customWidth="1"/>
    <col min="5903" max="5905" width="8" style="1" customWidth="1"/>
    <col min="5906" max="5906" width="2.26953125" style="1" customWidth="1"/>
    <col min="5907" max="5908" width="8" style="1" customWidth="1"/>
    <col min="5909" max="6133" width="8.7265625" style="1"/>
    <col min="6134" max="6134" width="14.54296875" style="1" bestFit="1" customWidth="1"/>
    <col min="6135" max="6149" width="5" style="1" customWidth="1"/>
    <col min="6150" max="6158" width="0" style="1" hidden="1" customWidth="1"/>
    <col min="6159" max="6161" width="8" style="1" customWidth="1"/>
    <col min="6162" max="6162" width="2.26953125" style="1" customWidth="1"/>
    <col min="6163" max="6164" width="8" style="1" customWidth="1"/>
    <col min="6165" max="6389" width="8.7265625" style="1"/>
    <col min="6390" max="6390" width="14.54296875" style="1" bestFit="1" customWidth="1"/>
    <col min="6391" max="6405" width="5" style="1" customWidth="1"/>
    <col min="6406" max="6414" width="0" style="1" hidden="1" customWidth="1"/>
    <col min="6415" max="6417" width="8" style="1" customWidth="1"/>
    <col min="6418" max="6418" width="2.26953125" style="1" customWidth="1"/>
    <col min="6419" max="6420" width="8" style="1" customWidth="1"/>
    <col min="6421" max="6645" width="8.7265625" style="1"/>
    <col min="6646" max="6646" width="14.54296875" style="1" bestFit="1" customWidth="1"/>
    <col min="6647" max="6661" width="5" style="1" customWidth="1"/>
    <col min="6662" max="6670" width="0" style="1" hidden="1" customWidth="1"/>
    <col min="6671" max="6673" width="8" style="1" customWidth="1"/>
    <col min="6674" max="6674" width="2.26953125" style="1" customWidth="1"/>
    <col min="6675" max="6676" width="8" style="1" customWidth="1"/>
    <col min="6677" max="6901" width="8.7265625" style="1"/>
    <col min="6902" max="6902" width="14.54296875" style="1" bestFit="1" customWidth="1"/>
    <col min="6903" max="6917" width="5" style="1" customWidth="1"/>
    <col min="6918" max="6926" width="0" style="1" hidden="1" customWidth="1"/>
    <col min="6927" max="6929" width="8" style="1" customWidth="1"/>
    <col min="6930" max="6930" width="2.26953125" style="1" customWidth="1"/>
    <col min="6931" max="6932" width="8" style="1" customWidth="1"/>
    <col min="6933" max="7157" width="8.7265625" style="1"/>
    <col min="7158" max="7158" width="14.54296875" style="1" bestFit="1" customWidth="1"/>
    <col min="7159" max="7173" width="5" style="1" customWidth="1"/>
    <col min="7174" max="7182" width="0" style="1" hidden="1" customWidth="1"/>
    <col min="7183" max="7185" width="8" style="1" customWidth="1"/>
    <col min="7186" max="7186" width="2.26953125" style="1" customWidth="1"/>
    <col min="7187" max="7188" width="8" style="1" customWidth="1"/>
    <col min="7189" max="7413" width="8.7265625" style="1"/>
    <col min="7414" max="7414" width="14.54296875" style="1" bestFit="1" customWidth="1"/>
    <col min="7415" max="7429" width="5" style="1" customWidth="1"/>
    <col min="7430" max="7438" width="0" style="1" hidden="1" customWidth="1"/>
    <col min="7439" max="7441" width="8" style="1" customWidth="1"/>
    <col min="7442" max="7442" width="2.26953125" style="1" customWidth="1"/>
    <col min="7443" max="7444" width="8" style="1" customWidth="1"/>
    <col min="7445" max="7669" width="8.7265625" style="1"/>
    <col min="7670" max="7670" width="14.54296875" style="1" bestFit="1" customWidth="1"/>
    <col min="7671" max="7685" width="5" style="1" customWidth="1"/>
    <col min="7686" max="7694" width="0" style="1" hidden="1" customWidth="1"/>
    <col min="7695" max="7697" width="8" style="1" customWidth="1"/>
    <col min="7698" max="7698" width="2.26953125" style="1" customWidth="1"/>
    <col min="7699" max="7700" width="8" style="1" customWidth="1"/>
    <col min="7701" max="7925" width="8.7265625" style="1"/>
    <col min="7926" max="7926" width="14.54296875" style="1" bestFit="1" customWidth="1"/>
    <col min="7927" max="7941" width="5" style="1" customWidth="1"/>
    <col min="7942" max="7950" width="0" style="1" hidden="1" customWidth="1"/>
    <col min="7951" max="7953" width="8" style="1" customWidth="1"/>
    <col min="7954" max="7954" width="2.26953125" style="1" customWidth="1"/>
    <col min="7955" max="7956" width="8" style="1" customWidth="1"/>
    <col min="7957" max="8181" width="8.7265625" style="1"/>
    <col min="8182" max="8182" width="14.54296875" style="1" bestFit="1" customWidth="1"/>
    <col min="8183" max="8197" width="5" style="1" customWidth="1"/>
    <col min="8198" max="8206" width="0" style="1" hidden="1" customWidth="1"/>
    <col min="8207" max="8209" width="8" style="1" customWidth="1"/>
    <col min="8210" max="8210" width="2.26953125" style="1" customWidth="1"/>
    <col min="8211" max="8212" width="8" style="1" customWidth="1"/>
    <col min="8213" max="8437" width="8.7265625" style="1"/>
    <col min="8438" max="8438" width="14.54296875" style="1" bestFit="1" customWidth="1"/>
    <col min="8439" max="8453" width="5" style="1" customWidth="1"/>
    <col min="8454" max="8462" width="0" style="1" hidden="1" customWidth="1"/>
    <col min="8463" max="8465" width="8" style="1" customWidth="1"/>
    <col min="8466" max="8466" width="2.26953125" style="1" customWidth="1"/>
    <col min="8467" max="8468" width="8" style="1" customWidth="1"/>
    <col min="8469" max="8693" width="8.7265625" style="1"/>
    <col min="8694" max="8694" width="14.54296875" style="1" bestFit="1" customWidth="1"/>
    <col min="8695" max="8709" width="5" style="1" customWidth="1"/>
    <col min="8710" max="8718" width="0" style="1" hidden="1" customWidth="1"/>
    <col min="8719" max="8721" width="8" style="1" customWidth="1"/>
    <col min="8722" max="8722" width="2.26953125" style="1" customWidth="1"/>
    <col min="8723" max="8724" width="8" style="1" customWidth="1"/>
    <col min="8725" max="8949" width="8.7265625" style="1"/>
    <col min="8950" max="8950" width="14.54296875" style="1" bestFit="1" customWidth="1"/>
    <col min="8951" max="8965" width="5" style="1" customWidth="1"/>
    <col min="8966" max="8974" width="0" style="1" hidden="1" customWidth="1"/>
    <col min="8975" max="8977" width="8" style="1" customWidth="1"/>
    <col min="8978" max="8978" width="2.26953125" style="1" customWidth="1"/>
    <col min="8979" max="8980" width="8" style="1" customWidth="1"/>
    <col min="8981" max="9205" width="8.7265625" style="1"/>
    <col min="9206" max="9206" width="14.54296875" style="1" bestFit="1" customWidth="1"/>
    <col min="9207" max="9221" width="5" style="1" customWidth="1"/>
    <col min="9222" max="9230" width="0" style="1" hidden="1" customWidth="1"/>
    <col min="9231" max="9233" width="8" style="1" customWidth="1"/>
    <col min="9234" max="9234" width="2.26953125" style="1" customWidth="1"/>
    <col min="9235" max="9236" width="8" style="1" customWidth="1"/>
    <col min="9237" max="9461" width="8.7265625" style="1"/>
    <col min="9462" max="9462" width="14.54296875" style="1" bestFit="1" customWidth="1"/>
    <col min="9463" max="9477" width="5" style="1" customWidth="1"/>
    <col min="9478" max="9486" width="0" style="1" hidden="1" customWidth="1"/>
    <col min="9487" max="9489" width="8" style="1" customWidth="1"/>
    <col min="9490" max="9490" width="2.26953125" style="1" customWidth="1"/>
    <col min="9491" max="9492" width="8" style="1" customWidth="1"/>
    <col min="9493" max="9717" width="8.7265625" style="1"/>
    <col min="9718" max="9718" width="14.54296875" style="1" bestFit="1" customWidth="1"/>
    <col min="9719" max="9733" width="5" style="1" customWidth="1"/>
    <col min="9734" max="9742" width="0" style="1" hidden="1" customWidth="1"/>
    <col min="9743" max="9745" width="8" style="1" customWidth="1"/>
    <col min="9746" max="9746" width="2.26953125" style="1" customWidth="1"/>
    <col min="9747" max="9748" width="8" style="1" customWidth="1"/>
    <col min="9749" max="9973" width="8.7265625" style="1"/>
    <col min="9974" max="9974" width="14.54296875" style="1" bestFit="1" customWidth="1"/>
    <col min="9975" max="9989" width="5" style="1" customWidth="1"/>
    <col min="9990" max="9998" width="0" style="1" hidden="1" customWidth="1"/>
    <col min="9999" max="10001" width="8" style="1" customWidth="1"/>
    <col min="10002" max="10002" width="2.26953125" style="1" customWidth="1"/>
    <col min="10003" max="10004" width="8" style="1" customWidth="1"/>
    <col min="10005" max="10229" width="8.7265625" style="1"/>
    <col min="10230" max="10230" width="14.54296875" style="1" bestFit="1" customWidth="1"/>
    <col min="10231" max="10245" width="5" style="1" customWidth="1"/>
    <col min="10246" max="10254" width="0" style="1" hidden="1" customWidth="1"/>
    <col min="10255" max="10257" width="8" style="1" customWidth="1"/>
    <col min="10258" max="10258" width="2.26953125" style="1" customWidth="1"/>
    <col min="10259" max="10260" width="8" style="1" customWidth="1"/>
    <col min="10261" max="10485" width="8.7265625" style="1"/>
    <col min="10486" max="10486" width="14.54296875" style="1" bestFit="1" customWidth="1"/>
    <col min="10487" max="10501" width="5" style="1" customWidth="1"/>
    <col min="10502" max="10510" width="0" style="1" hidden="1" customWidth="1"/>
    <col min="10511" max="10513" width="8" style="1" customWidth="1"/>
    <col min="10514" max="10514" width="2.26953125" style="1" customWidth="1"/>
    <col min="10515" max="10516" width="8" style="1" customWidth="1"/>
    <col min="10517" max="10741" width="8.7265625" style="1"/>
    <col min="10742" max="10742" width="14.54296875" style="1" bestFit="1" customWidth="1"/>
    <col min="10743" max="10757" width="5" style="1" customWidth="1"/>
    <col min="10758" max="10766" width="0" style="1" hidden="1" customWidth="1"/>
    <col min="10767" max="10769" width="8" style="1" customWidth="1"/>
    <col min="10770" max="10770" width="2.26953125" style="1" customWidth="1"/>
    <col min="10771" max="10772" width="8" style="1" customWidth="1"/>
    <col min="10773" max="10997" width="8.7265625" style="1"/>
    <col min="10998" max="10998" width="14.54296875" style="1" bestFit="1" customWidth="1"/>
    <col min="10999" max="11013" width="5" style="1" customWidth="1"/>
    <col min="11014" max="11022" width="0" style="1" hidden="1" customWidth="1"/>
    <col min="11023" max="11025" width="8" style="1" customWidth="1"/>
    <col min="11026" max="11026" width="2.26953125" style="1" customWidth="1"/>
    <col min="11027" max="11028" width="8" style="1" customWidth="1"/>
    <col min="11029" max="11253" width="8.7265625" style="1"/>
    <col min="11254" max="11254" width="14.54296875" style="1" bestFit="1" customWidth="1"/>
    <col min="11255" max="11269" width="5" style="1" customWidth="1"/>
    <col min="11270" max="11278" width="0" style="1" hidden="1" customWidth="1"/>
    <col min="11279" max="11281" width="8" style="1" customWidth="1"/>
    <col min="11282" max="11282" width="2.26953125" style="1" customWidth="1"/>
    <col min="11283" max="11284" width="8" style="1" customWidth="1"/>
    <col min="11285" max="11509" width="8.7265625" style="1"/>
    <col min="11510" max="11510" width="14.54296875" style="1" bestFit="1" customWidth="1"/>
    <col min="11511" max="11525" width="5" style="1" customWidth="1"/>
    <col min="11526" max="11534" width="0" style="1" hidden="1" customWidth="1"/>
    <col min="11535" max="11537" width="8" style="1" customWidth="1"/>
    <col min="11538" max="11538" width="2.26953125" style="1" customWidth="1"/>
    <col min="11539" max="11540" width="8" style="1" customWidth="1"/>
    <col min="11541" max="11765" width="8.7265625" style="1"/>
    <col min="11766" max="11766" width="14.54296875" style="1" bestFit="1" customWidth="1"/>
    <col min="11767" max="11781" width="5" style="1" customWidth="1"/>
    <col min="11782" max="11790" width="0" style="1" hidden="1" customWidth="1"/>
    <col min="11791" max="11793" width="8" style="1" customWidth="1"/>
    <col min="11794" max="11794" width="2.26953125" style="1" customWidth="1"/>
    <col min="11795" max="11796" width="8" style="1" customWidth="1"/>
    <col min="11797" max="12021" width="8.7265625" style="1"/>
    <col min="12022" max="12022" width="14.54296875" style="1" bestFit="1" customWidth="1"/>
    <col min="12023" max="12037" width="5" style="1" customWidth="1"/>
    <col min="12038" max="12046" width="0" style="1" hidden="1" customWidth="1"/>
    <col min="12047" max="12049" width="8" style="1" customWidth="1"/>
    <col min="12050" max="12050" width="2.26953125" style="1" customWidth="1"/>
    <col min="12051" max="12052" width="8" style="1" customWidth="1"/>
    <col min="12053" max="12277" width="8.7265625" style="1"/>
    <col min="12278" max="12278" width="14.54296875" style="1" bestFit="1" customWidth="1"/>
    <col min="12279" max="12293" width="5" style="1" customWidth="1"/>
    <col min="12294" max="12302" width="0" style="1" hidden="1" customWidth="1"/>
    <col min="12303" max="12305" width="8" style="1" customWidth="1"/>
    <col min="12306" max="12306" width="2.26953125" style="1" customWidth="1"/>
    <col min="12307" max="12308" width="8" style="1" customWidth="1"/>
    <col min="12309" max="12533" width="8.7265625" style="1"/>
    <col min="12534" max="12534" width="14.54296875" style="1" bestFit="1" customWidth="1"/>
    <col min="12535" max="12549" width="5" style="1" customWidth="1"/>
    <col min="12550" max="12558" width="0" style="1" hidden="1" customWidth="1"/>
    <col min="12559" max="12561" width="8" style="1" customWidth="1"/>
    <col min="12562" max="12562" width="2.26953125" style="1" customWidth="1"/>
    <col min="12563" max="12564" width="8" style="1" customWidth="1"/>
    <col min="12565" max="12789" width="8.7265625" style="1"/>
    <col min="12790" max="12790" width="14.54296875" style="1" bestFit="1" customWidth="1"/>
    <col min="12791" max="12805" width="5" style="1" customWidth="1"/>
    <col min="12806" max="12814" width="0" style="1" hidden="1" customWidth="1"/>
    <col min="12815" max="12817" width="8" style="1" customWidth="1"/>
    <col min="12818" max="12818" width="2.26953125" style="1" customWidth="1"/>
    <col min="12819" max="12820" width="8" style="1" customWidth="1"/>
    <col min="12821" max="13045" width="8.7265625" style="1"/>
    <col min="13046" max="13046" width="14.54296875" style="1" bestFit="1" customWidth="1"/>
    <col min="13047" max="13061" width="5" style="1" customWidth="1"/>
    <col min="13062" max="13070" width="0" style="1" hidden="1" customWidth="1"/>
    <col min="13071" max="13073" width="8" style="1" customWidth="1"/>
    <col min="13074" max="13074" width="2.26953125" style="1" customWidth="1"/>
    <col min="13075" max="13076" width="8" style="1" customWidth="1"/>
    <col min="13077" max="13301" width="8.7265625" style="1"/>
    <col min="13302" max="13302" width="14.54296875" style="1" bestFit="1" customWidth="1"/>
    <col min="13303" max="13317" width="5" style="1" customWidth="1"/>
    <col min="13318" max="13326" width="0" style="1" hidden="1" customWidth="1"/>
    <col min="13327" max="13329" width="8" style="1" customWidth="1"/>
    <col min="13330" max="13330" width="2.26953125" style="1" customWidth="1"/>
    <col min="13331" max="13332" width="8" style="1" customWidth="1"/>
    <col min="13333" max="13557" width="8.7265625" style="1"/>
    <col min="13558" max="13558" width="14.54296875" style="1" bestFit="1" customWidth="1"/>
    <col min="13559" max="13573" width="5" style="1" customWidth="1"/>
    <col min="13574" max="13582" width="0" style="1" hidden="1" customWidth="1"/>
    <col min="13583" max="13585" width="8" style="1" customWidth="1"/>
    <col min="13586" max="13586" width="2.26953125" style="1" customWidth="1"/>
    <col min="13587" max="13588" width="8" style="1" customWidth="1"/>
    <col min="13589" max="13813" width="8.7265625" style="1"/>
    <col min="13814" max="13814" width="14.54296875" style="1" bestFit="1" customWidth="1"/>
    <col min="13815" max="13829" width="5" style="1" customWidth="1"/>
    <col min="13830" max="13838" width="0" style="1" hidden="1" customWidth="1"/>
    <col min="13839" max="13841" width="8" style="1" customWidth="1"/>
    <col min="13842" max="13842" width="2.26953125" style="1" customWidth="1"/>
    <col min="13843" max="13844" width="8" style="1" customWidth="1"/>
    <col min="13845" max="14069" width="8.7265625" style="1"/>
    <col min="14070" max="14070" width="14.54296875" style="1" bestFit="1" customWidth="1"/>
    <col min="14071" max="14085" width="5" style="1" customWidth="1"/>
    <col min="14086" max="14094" width="0" style="1" hidden="1" customWidth="1"/>
    <col min="14095" max="14097" width="8" style="1" customWidth="1"/>
    <col min="14098" max="14098" width="2.26953125" style="1" customWidth="1"/>
    <col min="14099" max="14100" width="8" style="1" customWidth="1"/>
    <col min="14101" max="14325" width="8.7265625" style="1"/>
    <col min="14326" max="14326" width="14.54296875" style="1" bestFit="1" customWidth="1"/>
    <col min="14327" max="14341" width="5" style="1" customWidth="1"/>
    <col min="14342" max="14350" width="0" style="1" hidden="1" customWidth="1"/>
    <col min="14351" max="14353" width="8" style="1" customWidth="1"/>
    <col min="14354" max="14354" width="2.26953125" style="1" customWidth="1"/>
    <col min="14355" max="14356" width="8" style="1" customWidth="1"/>
    <col min="14357" max="14581" width="8.7265625" style="1"/>
    <col min="14582" max="14582" width="14.54296875" style="1" bestFit="1" customWidth="1"/>
    <col min="14583" max="14597" width="5" style="1" customWidth="1"/>
    <col min="14598" max="14606" width="0" style="1" hidden="1" customWidth="1"/>
    <col min="14607" max="14609" width="8" style="1" customWidth="1"/>
    <col min="14610" max="14610" width="2.26953125" style="1" customWidth="1"/>
    <col min="14611" max="14612" width="8" style="1" customWidth="1"/>
    <col min="14613" max="14837" width="8.7265625" style="1"/>
    <col min="14838" max="14838" width="14.54296875" style="1" bestFit="1" customWidth="1"/>
    <col min="14839" max="14853" width="5" style="1" customWidth="1"/>
    <col min="14854" max="14862" width="0" style="1" hidden="1" customWidth="1"/>
    <col min="14863" max="14865" width="8" style="1" customWidth="1"/>
    <col min="14866" max="14866" width="2.26953125" style="1" customWidth="1"/>
    <col min="14867" max="14868" width="8" style="1" customWidth="1"/>
    <col min="14869" max="15093" width="8.7265625" style="1"/>
    <col min="15094" max="15094" width="14.54296875" style="1" bestFit="1" customWidth="1"/>
    <col min="15095" max="15109" width="5" style="1" customWidth="1"/>
    <col min="15110" max="15118" width="0" style="1" hidden="1" customWidth="1"/>
    <col min="15119" max="15121" width="8" style="1" customWidth="1"/>
    <col min="15122" max="15122" width="2.26953125" style="1" customWidth="1"/>
    <col min="15123" max="15124" width="8" style="1" customWidth="1"/>
    <col min="15125" max="15349" width="8.7265625" style="1"/>
    <col min="15350" max="15350" width="14.54296875" style="1" bestFit="1" customWidth="1"/>
    <col min="15351" max="15365" width="5" style="1" customWidth="1"/>
    <col min="15366" max="15374" width="0" style="1" hidden="1" customWidth="1"/>
    <col min="15375" max="15377" width="8" style="1" customWidth="1"/>
    <col min="15378" max="15378" width="2.26953125" style="1" customWidth="1"/>
    <col min="15379" max="15380" width="8" style="1" customWidth="1"/>
    <col min="15381" max="15605" width="8.7265625" style="1"/>
    <col min="15606" max="15606" width="14.54296875" style="1" bestFit="1" customWidth="1"/>
    <col min="15607" max="15621" width="5" style="1" customWidth="1"/>
    <col min="15622" max="15630" width="0" style="1" hidden="1" customWidth="1"/>
    <col min="15631" max="15633" width="8" style="1" customWidth="1"/>
    <col min="15634" max="15634" width="2.26953125" style="1" customWidth="1"/>
    <col min="15635" max="15636" width="8" style="1" customWidth="1"/>
    <col min="15637" max="15861" width="8.7265625" style="1"/>
    <col min="15862" max="15862" width="14.54296875" style="1" bestFit="1" customWidth="1"/>
    <col min="15863" max="15877" width="5" style="1" customWidth="1"/>
    <col min="15878" max="15886" width="0" style="1" hidden="1" customWidth="1"/>
    <col min="15887" max="15889" width="8" style="1" customWidth="1"/>
    <col min="15890" max="15890" width="2.26953125" style="1" customWidth="1"/>
    <col min="15891" max="15892" width="8" style="1" customWidth="1"/>
    <col min="15893" max="16117" width="8.7265625" style="1"/>
    <col min="16118" max="16118" width="14.54296875" style="1" bestFit="1" customWidth="1"/>
    <col min="16119" max="16133" width="5" style="1" customWidth="1"/>
    <col min="16134" max="16142" width="0" style="1" hidden="1" customWidth="1"/>
    <col min="16143" max="16145" width="8" style="1" customWidth="1"/>
    <col min="16146" max="16146" width="2.26953125" style="1" customWidth="1"/>
    <col min="16147" max="16148" width="8" style="1" customWidth="1"/>
    <col min="16149" max="16384" width="8.7265625" style="1"/>
  </cols>
  <sheetData>
    <row r="1" spans="1:20" x14ac:dyDescent="0.35">
      <c r="A1" s="161" t="s">
        <v>204</v>
      </c>
      <c r="B1" s="162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7" t="s">
        <v>6</v>
      </c>
      <c r="P1" s="135" t="s">
        <v>7</v>
      </c>
      <c r="Q1" s="135" t="s">
        <v>8</v>
      </c>
      <c r="R1" s="135"/>
      <c r="S1" s="135"/>
      <c r="T1" s="136"/>
    </row>
    <row r="2" spans="1:20" ht="15" thickBot="1" x14ac:dyDescent="0.4">
      <c r="A2" s="163"/>
      <c r="B2" s="164"/>
      <c r="C2" s="141" t="str">
        <f>B3</f>
        <v>Zlatohrad A</v>
      </c>
      <c r="D2" s="139"/>
      <c r="E2" s="140"/>
      <c r="F2" s="141" t="str">
        <f>B4</f>
        <v>Nová Ves A</v>
      </c>
      <c r="G2" s="139"/>
      <c r="H2" s="140"/>
      <c r="I2" s="141" t="str">
        <f>B5</f>
        <v>Raškovice B</v>
      </c>
      <c r="J2" s="139"/>
      <c r="K2" s="140"/>
      <c r="L2" s="141" t="str">
        <f>B6</f>
        <v>Ostravice B</v>
      </c>
      <c r="M2" s="139"/>
      <c r="N2" s="140"/>
      <c r="O2" s="138"/>
      <c r="P2" s="139"/>
      <c r="Q2" s="139"/>
      <c r="R2" s="139"/>
      <c r="S2" s="139"/>
      <c r="T2" s="140"/>
    </row>
    <row r="3" spans="1:20" ht="21" x14ac:dyDescent="0.35">
      <c r="A3" s="120" t="s">
        <v>0</v>
      </c>
      <c r="B3" s="250" t="s">
        <v>13</v>
      </c>
      <c r="C3" s="104"/>
      <c r="D3" s="249"/>
      <c r="E3" s="105"/>
      <c r="F3" s="5">
        <v>10</v>
      </c>
      <c r="G3" s="248" t="s">
        <v>10</v>
      </c>
      <c r="H3" s="116">
        <v>1</v>
      </c>
      <c r="I3" s="5">
        <v>4</v>
      </c>
      <c r="J3" s="248" t="s">
        <v>10</v>
      </c>
      <c r="K3" s="116">
        <v>0</v>
      </c>
      <c r="L3" s="5">
        <v>15</v>
      </c>
      <c r="M3" s="248" t="s">
        <v>10</v>
      </c>
      <c r="N3" s="116">
        <v>2</v>
      </c>
      <c r="O3" s="60">
        <f>SUM(IF(C3&gt;E3,1,0),IF(F3&gt;H3,1,0),IF(I3&gt;K3,1,0),IF(L3&gt;N3,1,0))</f>
        <v>3</v>
      </c>
      <c r="P3" s="82" t="s">
        <v>0</v>
      </c>
      <c r="Q3" s="115">
        <f>C3+F3+I3+L3</f>
        <v>29</v>
      </c>
      <c r="R3" s="115" t="s">
        <v>10</v>
      </c>
      <c r="S3" s="115">
        <f>E3+H3+K3+N3</f>
        <v>3</v>
      </c>
      <c r="T3" s="116">
        <f>Q3/S3</f>
        <v>9.6666666666666661</v>
      </c>
    </row>
    <row r="4" spans="1:20" ht="21" x14ac:dyDescent="0.35">
      <c r="A4" s="117" t="s">
        <v>1</v>
      </c>
      <c r="B4" s="119" t="s">
        <v>37</v>
      </c>
      <c r="C4" s="63">
        <f>H3</f>
        <v>1</v>
      </c>
      <c r="D4" s="64" t="s">
        <v>10</v>
      </c>
      <c r="E4" s="65">
        <f>F3</f>
        <v>10</v>
      </c>
      <c r="F4" s="106"/>
      <c r="G4" s="247"/>
      <c r="H4" s="107"/>
      <c r="I4" s="66">
        <v>5</v>
      </c>
      <c r="J4" s="246" t="s">
        <v>10</v>
      </c>
      <c r="K4" s="68">
        <v>9</v>
      </c>
      <c r="L4" s="66">
        <v>13</v>
      </c>
      <c r="M4" s="246" t="s">
        <v>10</v>
      </c>
      <c r="N4" s="68">
        <v>6</v>
      </c>
      <c r="O4" s="69">
        <f>SUM(IF(C4&gt;E4,1,0),IF(F4&gt;H4,1,0),IF(I4&gt;K4,1,0),IF(L4&gt;N4,1,0))</f>
        <v>1</v>
      </c>
      <c r="P4" s="84" t="s">
        <v>2</v>
      </c>
      <c r="Q4" s="67">
        <f>C4+F4+I4+L4</f>
        <v>19</v>
      </c>
      <c r="R4" s="67" t="s">
        <v>10</v>
      </c>
      <c r="S4" s="67">
        <f>E4+H4+K4+N4</f>
        <v>25</v>
      </c>
      <c r="T4" s="68">
        <f>Q4/S4</f>
        <v>0.76</v>
      </c>
    </row>
    <row r="5" spans="1:20" ht="21" x14ac:dyDescent="0.35">
      <c r="A5" s="117" t="s">
        <v>2</v>
      </c>
      <c r="B5" s="119" t="s">
        <v>21</v>
      </c>
      <c r="C5" s="63">
        <f>K3</f>
        <v>0</v>
      </c>
      <c r="D5" s="64" t="s">
        <v>10</v>
      </c>
      <c r="E5" s="65">
        <f>I3</f>
        <v>4</v>
      </c>
      <c r="F5" s="63">
        <f>K4</f>
        <v>9</v>
      </c>
      <c r="G5" s="64" t="s">
        <v>10</v>
      </c>
      <c r="H5" s="65">
        <f>I4</f>
        <v>5</v>
      </c>
      <c r="I5" s="106"/>
      <c r="J5" s="247"/>
      <c r="K5" s="107"/>
      <c r="L5" s="66">
        <v>6</v>
      </c>
      <c r="M5" s="246" t="s">
        <v>10</v>
      </c>
      <c r="N5" s="68">
        <v>1</v>
      </c>
      <c r="O5" s="69">
        <f>SUM(IF(C5&gt;E5,1,0),IF(F5&gt;H5,1,0),IF(I5&gt;K5,1,0),IF(L5&gt;N5,1,0))</f>
        <v>2</v>
      </c>
      <c r="P5" s="84" t="s">
        <v>1</v>
      </c>
      <c r="Q5" s="67">
        <f>C5+F5+I5+L5</f>
        <v>15</v>
      </c>
      <c r="R5" s="67" t="s">
        <v>10</v>
      </c>
      <c r="S5" s="67">
        <f>E5+H5+K5+N5</f>
        <v>10</v>
      </c>
      <c r="T5" s="68">
        <f>Q5/S5</f>
        <v>1.5</v>
      </c>
    </row>
    <row r="6" spans="1:20" ht="21.5" thickBot="1" x14ac:dyDescent="0.4">
      <c r="A6" s="118" t="s">
        <v>3</v>
      </c>
      <c r="B6" s="119" t="s">
        <v>20</v>
      </c>
      <c r="C6" s="41">
        <f>N3</f>
        <v>2</v>
      </c>
      <c r="D6" s="42" t="s">
        <v>10</v>
      </c>
      <c r="E6" s="43">
        <f>L3</f>
        <v>15</v>
      </c>
      <c r="F6" s="41">
        <f>N4</f>
        <v>6</v>
      </c>
      <c r="G6" s="42" t="s">
        <v>10</v>
      </c>
      <c r="H6" s="43">
        <f>L4</f>
        <v>13</v>
      </c>
      <c r="I6" s="41">
        <f>N5</f>
        <v>1</v>
      </c>
      <c r="J6" s="42" t="s">
        <v>10</v>
      </c>
      <c r="K6" s="43">
        <f>L5</f>
        <v>6</v>
      </c>
      <c r="L6" s="108"/>
      <c r="M6" s="245"/>
      <c r="N6" s="109"/>
      <c r="O6" s="72">
        <f>SUM(IF(C6&gt;E6,1,0),IF(F6&gt;H6,1,0),IF(I6&gt;K6,1,0),IF(L6&gt;N6,1,0))</f>
        <v>0</v>
      </c>
      <c r="P6" s="91" t="s">
        <v>3</v>
      </c>
      <c r="Q6" s="73">
        <f>C6+F6+I6+L6</f>
        <v>9</v>
      </c>
      <c r="R6" s="73" t="s">
        <v>10</v>
      </c>
      <c r="S6" s="73">
        <f>E6+H6+K6+N6</f>
        <v>34</v>
      </c>
      <c r="T6" s="74">
        <f>Q6/S6</f>
        <v>0.26470588235294118</v>
      </c>
    </row>
  </sheetData>
  <mergeCells count="12">
    <mergeCell ref="A1:B2"/>
    <mergeCell ref="C1:E1"/>
    <mergeCell ref="F1:H1"/>
    <mergeCell ref="I1:K1"/>
    <mergeCell ref="L1:N1"/>
    <mergeCell ref="P1:P2"/>
    <mergeCell ref="Q1:T2"/>
    <mergeCell ref="C2:E2"/>
    <mergeCell ref="F2:H2"/>
    <mergeCell ref="I2:K2"/>
    <mergeCell ref="L2:N2"/>
    <mergeCell ref="O1:O2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5"/>
  <sheetViews>
    <sheetView zoomScale="75" zoomScaleNormal="75" workbookViewId="0">
      <selection activeCell="AG11" sqref="AG11"/>
    </sheetView>
  </sheetViews>
  <sheetFormatPr defaultRowHeight="14.5" x14ac:dyDescent="0.35"/>
  <cols>
    <col min="2" max="2" width="14.54296875" bestFit="1" customWidth="1"/>
    <col min="3" max="19" width="4.7265625" customWidth="1"/>
    <col min="20" max="20" width="5.26953125" customWidth="1"/>
    <col min="21" max="22" width="4.7265625" customWidth="1"/>
    <col min="23" max="23" width="5.1796875" customWidth="1"/>
    <col min="24" max="32" width="4.7265625" customWidth="1"/>
    <col min="33" max="34" width="9.7265625" customWidth="1"/>
    <col min="265" max="265" width="14.54296875" bestFit="1" customWidth="1"/>
    <col min="266" max="282" width="4.7265625" customWidth="1"/>
    <col min="283" max="283" width="5.26953125" customWidth="1"/>
    <col min="284" max="286" width="4.7265625" customWidth="1"/>
    <col min="287" max="289" width="0" hidden="1" customWidth="1"/>
    <col min="293" max="293" width="3" customWidth="1"/>
    <col min="521" max="521" width="14.54296875" bestFit="1" customWidth="1"/>
    <col min="522" max="538" width="4.7265625" customWidth="1"/>
    <col min="539" max="539" width="5.26953125" customWidth="1"/>
    <col min="540" max="542" width="4.7265625" customWidth="1"/>
    <col min="543" max="545" width="0" hidden="1" customWidth="1"/>
    <col min="549" max="549" width="3" customWidth="1"/>
    <col min="777" max="777" width="14.54296875" bestFit="1" customWidth="1"/>
    <col min="778" max="794" width="4.7265625" customWidth="1"/>
    <col min="795" max="795" width="5.26953125" customWidth="1"/>
    <col min="796" max="798" width="4.7265625" customWidth="1"/>
    <col min="799" max="801" width="0" hidden="1" customWidth="1"/>
    <col min="805" max="805" width="3" customWidth="1"/>
    <col min="1033" max="1033" width="14.54296875" bestFit="1" customWidth="1"/>
    <col min="1034" max="1050" width="4.7265625" customWidth="1"/>
    <col min="1051" max="1051" width="5.26953125" customWidth="1"/>
    <col min="1052" max="1054" width="4.7265625" customWidth="1"/>
    <col min="1055" max="1057" width="0" hidden="1" customWidth="1"/>
    <col min="1061" max="1061" width="3" customWidth="1"/>
    <col min="1289" max="1289" width="14.54296875" bestFit="1" customWidth="1"/>
    <col min="1290" max="1306" width="4.7265625" customWidth="1"/>
    <col min="1307" max="1307" width="5.26953125" customWidth="1"/>
    <col min="1308" max="1310" width="4.7265625" customWidth="1"/>
    <col min="1311" max="1313" width="0" hidden="1" customWidth="1"/>
    <col min="1317" max="1317" width="3" customWidth="1"/>
    <col min="1545" max="1545" width="14.54296875" bestFit="1" customWidth="1"/>
    <col min="1546" max="1562" width="4.7265625" customWidth="1"/>
    <col min="1563" max="1563" width="5.26953125" customWidth="1"/>
    <col min="1564" max="1566" width="4.7265625" customWidth="1"/>
    <col min="1567" max="1569" width="0" hidden="1" customWidth="1"/>
    <col min="1573" max="1573" width="3" customWidth="1"/>
    <col min="1801" max="1801" width="14.54296875" bestFit="1" customWidth="1"/>
    <col min="1802" max="1818" width="4.7265625" customWidth="1"/>
    <col min="1819" max="1819" width="5.26953125" customWidth="1"/>
    <col min="1820" max="1822" width="4.7265625" customWidth="1"/>
    <col min="1823" max="1825" width="0" hidden="1" customWidth="1"/>
    <col min="1829" max="1829" width="3" customWidth="1"/>
    <col min="2057" max="2057" width="14.54296875" bestFit="1" customWidth="1"/>
    <col min="2058" max="2074" width="4.7265625" customWidth="1"/>
    <col min="2075" max="2075" width="5.26953125" customWidth="1"/>
    <col min="2076" max="2078" width="4.7265625" customWidth="1"/>
    <col min="2079" max="2081" width="0" hidden="1" customWidth="1"/>
    <col min="2085" max="2085" width="3" customWidth="1"/>
    <col min="2313" max="2313" width="14.54296875" bestFit="1" customWidth="1"/>
    <col min="2314" max="2330" width="4.7265625" customWidth="1"/>
    <col min="2331" max="2331" width="5.26953125" customWidth="1"/>
    <col min="2332" max="2334" width="4.7265625" customWidth="1"/>
    <col min="2335" max="2337" width="0" hidden="1" customWidth="1"/>
    <col min="2341" max="2341" width="3" customWidth="1"/>
    <col min="2569" max="2569" width="14.54296875" bestFit="1" customWidth="1"/>
    <col min="2570" max="2586" width="4.7265625" customWidth="1"/>
    <col min="2587" max="2587" width="5.26953125" customWidth="1"/>
    <col min="2588" max="2590" width="4.7265625" customWidth="1"/>
    <col min="2591" max="2593" width="0" hidden="1" customWidth="1"/>
    <col min="2597" max="2597" width="3" customWidth="1"/>
    <col min="2825" max="2825" width="14.54296875" bestFit="1" customWidth="1"/>
    <col min="2826" max="2842" width="4.7265625" customWidth="1"/>
    <col min="2843" max="2843" width="5.26953125" customWidth="1"/>
    <col min="2844" max="2846" width="4.7265625" customWidth="1"/>
    <col min="2847" max="2849" width="0" hidden="1" customWidth="1"/>
    <col min="2853" max="2853" width="3" customWidth="1"/>
    <col min="3081" max="3081" width="14.54296875" bestFit="1" customWidth="1"/>
    <col min="3082" max="3098" width="4.7265625" customWidth="1"/>
    <col min="3099" max="3099" width="5.26953125" customWidth="1"/>
    <col min="3100" max="3102" width="4.7265625" customWidth="1"/>
    <col min="3103" max="3105" width="0" hidden="1" customWidth="1"/>
    <col min="3109" max="3109" width="3" customWidth="1"/>
    <col min="3337" max="3337" width="14.54296875" bestFit="1" customWidth="1"/>
    <col min="3338" max="3354" width="4.7265625" customWidth="1"/>
    <col min="3355" max="3355" width="5.26953125" customWidth="1"/>
    <col min="3356" max="3358" width="4.7265625" customWidth="1"/>
    <col min="3359" max="3361" width="0" hidden="1" customWidth="1"/>
    <col min="3365" max="3365" width="3" customWidth="1"/>
    <col min="3593" max="3593" width="14.54296875" bestFit="1" customWidth="1"/>
    <col min="3594" max="3610" width="4.7265625" customWidth="1"/>
    <col min="3611" max="3611" width="5.26953125" customWidth="1"/>
    <col min="3612" max="3614" width="4.7265625" customWidth="1"/>
    <col min="3615" max="3617" width="0" hidden="1" customWidth="1"/>
    <col min="3621" max="3621" width="3" customWidth="1"/>
    <col min="3849" max="3849" width="14.54296875" bestFit="1" customWidth="1"/>
    <col min="3850" max="3866" width="4.7265625" customWidth="1"/>
    <col min="3867" max="3867" width="5.26953125" customWidth="1"/>
    <col min="3868" max="3870" width="4.7265625" customWidth="1"/>
    <col min="3871" max="3873" width="0" hidden="1" customWidth="1"/>
    <col min="3877" max="3877" width="3" customWidth="1"/>
    <col min="4105" max="4105" width="14.54296875" bestFit="1" customWidth="1"/>
    <col min="4106" max="4122" width="4.7265625" customWidth="1"/>
    <col min="4123" max="4123" width="5.26953125" customWidth="1"/>
    <col min="4124" max="4126" width="4.7265625" customWidth="1"/>
    <col min="4127" max="4129" width="0" hidden="1" customWidth="1"/>
    <col min="4133" max="4133" width="3" customWidth="1"/>
    <col min="4361" max="4361" width="14.54296875" bestFit="1" customWidth="1"/>
    <col min="4362" max="4378" width="4.7265625" customWidth="1"/>
    <col min="4379" max="4379" width="5.26953125" customWidth="1"/>
    <col min="4380" max="4382" width="4.7265625" customWidth="1"/>
    <col min="4383" max="4385" width="0" hidden="1" customWidth="1"/>
    <col min="4389" max="4389" width="3" customWidth="1"/>
    <col min="4617" max="4617" width="14.54296875" bestFit="1" customWidth="1"/>
    <col min="4618" max="4634" width="4.7265625" customWidth="1"/>
    <col min="4635" max="4635" width="5.26953125" customWidth="1"/>
    <col min="4636" max="4638" width="4.7265625" customWidth="1"/>
    <col min="4639" max="4641" width="0" hidden="1" customWidth="1"/>
    <col min="4645" max="4645" width="3" customWidth="1"/>
    <col min="4873" max="4873" width="14.54296875" bestFit="1" customWidth="1"/>
    <col min="4874" max="4890" width="4.7265625" customWidth="1"/>
    <col min="4891" max="4891" width="5.26953125" customWidth="1"/>
    <col min="4892" max="4894" width="4.7265625" customWidth="1"/>
    <col min="4895" max="4897" width="0" hidden="1" customWidth="1"/>
    <col min="4901" max="4901" width="3" customWidth="1"/>
    <col min="5129" max="5129" width="14.54296875" bestFit="1" customWidth="1"/>
    <col min="5130" max="5146" width="4.7265625" customWidth="1"/>
    <col min="5147" max="5147" width="5.26953125" customWidth="1"/>
    <col min="5148" max="5150" width="4.7265625" customWidth="1"/>
    <col min="5151" max="5153" width="0" hidden="1" customWidth="1"/>
    <col min="5157" max="5157" width="3" customWidth="1"/>
    <col min="5385" max="5385" width="14.54296875" bestFit="1" customWidth="1"/>
    <col min="5386" max="5402" width="4.7265625" customWidth="1"/>
    <col min="5403" max="5403" width="5.26953125" customWidth="1"/>
    <col min="5404" max="5406" width="4.7265625" customWidth="1"/>
    <col min="5407" max="5409" width="0" hidden="1" customWidth="1"/>
    <col min="5413" max="5413" width="3" customWidth="1"/>
    <col min="5641" max="5641" width="14.54296875" bestFit="1" customWidth="1"/>
    <col min="5642" max="5658" width="4.7265625" customWidth="1"/>
    <col min="5659" max="5659" width="5.26953125" customWidth="1"/>
    <col min="5660" max="5662" width="4.7265625" customWidth="1"/>
    <col min="5663" max="5665" width="0" hidden="1" customWidth="1"/>
    <col min="5669" max="5669" width="3" customWidth="1"/>
    <col min="5897" max="5897" width="14.54296875" bestFit="1" customWidth="1"/>
    <col min="5898" max="5914" width="4.7265625" customWidth="1"/>
    <col min="5915" max="5915" width="5.26953125" customWidth="1"/>
    <col min="5916" max="5918" width="4.7265625" customWidth="1"/>
    <col min="5919" max="5921" width="0" hidden="1" customWidth="1"/>
    <col min="5925" max="5925" width="3" customWidth="1"/>
    <col min="6153" max="6153" width="14.54296875" bestFit="1" customWidth="1"/>
    <col min="6154" max="6170" width="4.7265625" customWidth="1"/>
    <col min="6171" max="6171" width="5.26953125" customWidth="1"/>
    <col min="6172" max="6174" width="4.7265625" customWidth="1"/>
    <col min="6175" max="6177" width="0" hidden="1" customWidth="1"/>
    <col min="6181" max="6181" width="3" customWidth="1"/>
    <col min="6409" max="6409" width="14.54296875" bestFit="1" customWidth="1"/>
    <col min="6410" max="6426" width="4.7265625" customWidth="1"/>
    <col min="6427" max="6427" width="5.26953125" customWidth="1"/>
    <col min="6428" max="6430" width="4.7265625" customWidth="1"/>
    <col min="6431" max="6433" width="0" hidden="1" customWidth="1"/>
    <col min="6437" max="6437" width="3" customWidth="1"/>
    <col min="6665" max="6665" width="14.54296875" bestFit="1" customWidth="1"/>
    <col min="6666" max="6682" width="4.7265625" customWidth="1"/>
    <col min="6683" max="6683" width="5.26953125" customWidth="1"/>
    <col min="6684" max="6686" width="4.7265625" customWidth="1"/>
    <col min="6687" max="6689" width="0" hidden="1" customWidth="1"/>
    <col min="6693" max="6693" width="3" customWidth="1"/>
    <col min="6921" max="6921" width="14.54296875" bestFit="1" customWidth="1"/>
    <col min="6922" max="6938" width="4.7265625" customWidth="1"/>
    <col min="6939" max="6939" width="5.26953125" customWidth="1"/>
    <col min="6940" max="6942" width="4.7265625" customWidth="1"/>
    <col min="6943" max="6945" width="0" hidden="1" customWidth="1"/>
    <col min="6949" max="6949" width="3" customWidth="1"/>
    <col min="7177" max="7177" width="14.54296875" bestFit="1" customWidth="1"/>
    <col min="7178" max="7194" width="4.7265625" customWidth="1"/>
    <col min="7195" max="7195" width="5.26953125" customWidth="1"/>
    <col min="7196" max="7198" width="4.7265625" customWidth="1"/>
    <col min="7199" max="7201" width="0" hidden="1" customWidth="1"/>
    <col min="7205" max="7205" width="3" customWidth="1"/>
    <col min="7433" max="7433" width="14.54296875" bestFit="1" customWidth="1"/>
    <col min="7434" max="7450" width="4.7265625" customWidth="1"/>
    <col min="7451" max="7451" width="5.26953125" customWidth="1"/>
    <col min="7452" max="7454" width="4.7265625" customWidth="1"/>
    <col min="7455" max="7457" width="0" hidden="1" customWidth="1"/>
    <col min="7461" max="7461" width="3" customWidth="1"/>
    <col min="7689" max="7689" width="14.54296875" bestFit="1" customWidth="1"/>
    <col min="7690" max="7706" width="4.7265625" customWidth="1"/>
    <col min="7707" max="7707" width="5.26953125" customWidth="1"/>
    <col min="7708" max="7710" width="4.7265625" customWidth="1"/>
    <col min="7711" max="7713" width="0" hidden="1" customWidth="1"/>
    <col min="7717" max="7717" width="3" customWidth="1"/>
    <col min="7945" max="7945" width="14.54296875" bestFit="1" customWidth="1"/>
    <col min="7946" max="7962" width="4.7265625" customWidth="1"/>
    <col min="7963" max="7963" width="5.26953125" customWidth="1"/>
    <col min="7964" max="7966" width="4.7265625" customWidth="1"/>
    <col min="7967" max="7969" width="0" hidden="1" customWidth="1"/>
    <col min="7973" max="7973" width="3" customWidth="1"/>
    <col min="8201" max="8201" width="14.54296875" bestFit="1" customWidth="1"/>
    <col min="8202" max="8218" width="4.7265625" customWidth="1"/>
    <col min="8219" max="8219" width="5.26953125" customWidth="1"/>
    <col min="8220" max="8222" width="4.7265625" customWidth="1"/>
    <col min="8223" max="8225" width="0" hidden="1" customWidth="1"/>
    <col min="8229" max="8229" width="3" customWidth="1"/>
    <col min="8457" max="8457" width="14.54296875" bestFit="1" customWidth="1"/>
    <col min="8458" max="8474" width="4.7265625" customWidth="1"/>
    <col min="8475" max="8475" width="5.26953125" customWidth="1"/>
    <col min="8476" max="8478" width="4.7265625" customWidth="1"/>
    <col min="8479" max="8481" width="0" hidden="1" customWidth="1"/>
    <col min="8485" max="8485" width="3" customWidth="1"/>
    <col min="8713" max="8713" width="14.54296875" bestFit="1" customWidth="1"/>
    <col min="8714" max="8730" width="4.7265625" customWidth="1"/>
    <col min="8731" max="8731" width="5.26953125" customWidth="1"/>
    <col min="8732" max="8734" width="4.7265625" customWidth="1"/>
    <col min="8735" max="8737" width="0" hidden="1" customWidth="1"/>
    <col min="8741" max="8741" width="3" customWidth="1"/>
    <col min="8969" max="8969" width="14.54296875" bestFit="1" customWidth="1"/>
    <col min="8970" max="8986" width="4.7265625" customWidth="1"/>
    <col min="8987" max="8987" width="5.26953125" customWidth="1"/>
    <col min="8988" max="8990" width="4.7265625" customWidth="1"/>
    <col min="8991" max="8993" width="0" hidden="1" customWidth="1"/>
    <col min="8997" max="8997" width="3" customWidth="1"/>
    <col min="9225" max="9225" width="14.54296875" bestFit="1" customWidth="1"/>
    <col min="9226" max="9242" width="4.7265625" customWidth="1"/>
    <col min="9243" max="9243" width="5.26953125" customWidth="1"/>
    <col min="9244" max="9246" width="4.7265625" customWidth="1"/>
    <col min="9247" max="9249" width="0" hidden="1" customWidth="1"/>
    <col min="9253" max="9253" width="3" customWidth="1"/>
    <col min="9481" max="9481" width="14.54296875" bestFit="1" customWidth="1"/>
    <col min="9482" max="9498" width="4.7265625" customWidth="1"/>
    <col min="9499" max="9499" width="5.26953125" customWidth="1"/>
    <col min="9500" max="9502" width="4.7265625" customWidth="1"/>
    <col min="9503" max="9505" width="0" hidden="1" customWidth="1"/>
    <col min="9509" max="9509" width="3" customWidth="1"/>
    <col min="9737" max="9737" width="14.54296875" bestFit="1" customWidth="1"/>
    <col min="9738" max="9754" width="4.7265625" customWidth="1"/>
    <col min="9755" max="9755" width="5.26953125" customWidth="1"/>
    <col min="9756" max="9758" width="4.7265625" customWidth="1"/>
    <col min="9759" max="9761" width="0" hidden="1" customWidth="1"/>
    <col min="9765" max="9765" width="3" customWidth="1"/>
    <col min="9993" max="9993" width="14.54296875" bestFit="1" customWidth="1"/>
    <col min="9994" max="10010" width="4.7265625" customWidth="1"/>
    <col min="10011" max="10011" width="5.26953125" customWidth="1"/>
    <col min="10012" max="10014" width="4.7265625" customWidth="1"/>
    <col min="10015" max="10017" width="0" hidden="1" customWidth="1"/>
    <col min="10021" max="10021" width="3" customWidth="1"/>
    <col min="10249" max="10249" width="14.54296875" bestFit="1" customWidth="1"/>
    <col min="10250" max="10266" width="4.7265625" customWidth="1"/>
    <col min="10267" max="10267" width="5.26953125" customWidth="1"/>
    <col min="10268" max="10270" width="4.7265625" customWidth="1"/>
    <col min="10271" max="10273" width="0" hidden="1" customWidth="1"/>
    <col min="10277" max="10277" width="3" customWidth="1"/>
    <col min="10505" max="10505" width="14.54296875" bestFit="1" customWidth="1"/>
    <col min="10506" max="10522" width="4.7265625" customWidth="1"/>
    <col min="10523" max="10523" width="5.26953125" customWidth="1"/>
    <col min="10524" max="10526" width="4.7265625" customWidth="1"/>
    <col min="10527" max="10529" width="0" hidden="1" customWidth="1"/>
    <col min="10533" max="10533" width="3" customWidth="1"/>
    <col min="10761" max="10761" width="14.54296875" bestFit="1" customWidth="1"/>
    <col min="10762" max="10778" width="4.7265625" customWidth="1"/>
    <col min="10779" max="10779" width="5.26953125" customWidth="1"/>
    <col min="10780" max="10782" width="4.7265625" customWidth="1"/>
    <col min="10783" max="10785" width="0" hidden="1" customWidth="1"/>
    <col min="10789" max="10789" width="3" customWidth="1"/>
    <col min="11017" max="11017" width="14.54296875" bestFit="1" customWidth="1"/>
    <col min="11018" max="11034" width="4.7265625" customWidth="1"/>
    <col min="11035" max="11035" width="5.26953125" customWidth="1"/>
    <col min="11036" max="11038" width="4.7265625" customWidth="1"/>
    <col min="11039" max="11041" width="0" hidden="1" customWidth="1"/>
    <col min="11045" max="11045" width="3" customWidth="1"/>
    <col min="11273" max="11273" width="14.54296875" bestFit="1" customWidth="1"/>
    <col min="11274" max="11290" width="4.7265625" customWidth="1"/>
    <col min="11291" max="11291" width="5.26953125" customWidth="1"/>
    <col min="11292" max="11294" width="4.7265625" customWidth="1"/>
    <col min="11295" max="11297" width="0" hidden="1" customWidth="1"/>
    <col min="11301" max="11301" width="3" customWidth="1"/>
    <col min="11529" max="11529" width="14.54296875" bestFit="1" customWidth="1"/>
    <col min="11530" max="11546" width="4.7265625" customWidth="1"/>
    <col min="11547" max="11547" width="5.26953125" customWidth="1"/>
    <col min="11548" max="11550" width="4.7265625" customWidth="1"/>
    <col min="11551" max="11553" width="0" hidden="1" customWidth="1"/>
    <col min="11557" max="11557" width="3" customWidth="1"/>
    <col min="11785" max="11785" width="14.54296875" bestFit="1" customWidth="1"/>
    <col min="11786" max="11802" width="4.7265625" customWidth="1"/>
    <col min="11803" max="11803" width="5.26953125" customWidth="1"/>
    <col min="11804" max="11806" width="4.7265625" customWidth="1"/>
    <col min="11807" max="11809" width="0" hidden="1" customWidth="1"/>
    <col min="11813" max="11813" width="3" customWidth="1"/>
    <col min="12041" max="12041" width="14.54296875" bestFit="1" customWidth="1"/>
    <col min="12042" max="12058" width="4.7265625" customWidth="1"/>
    <col min="12059" max="12059" width="5.26953125" customWidth="1"/>
    <col min="12060" max="12062" width="4.7265625" customWidth="1"/>
    <col min="12063" max="12065" width="0" hidden="1" customWidth="1"/>
    <col min="12069" max="12069" width="3" customWidth="1"/>
    <col min="12297" max="12297" width="14.54296875" bestFit="1" customWidth="1"/>
    <col min="12298" max="12314" width="4.7265625" customWidth="1"/>
    <col min="12315" max="12315" width="5.26953125" customWidth="1"/>
    <col min="12316" max="12318" width="4.7265625" customWidth="1"/>
    <col min="12319" max="12321" width="0" hidden="1" customWidth="1"/>
    <col min="12325" max="12325" width="3" customWidth="1"/>
    <col min="12553" max="12553" width="14.54296875" bestFit="1" customWidth="1"/>
    <col min="12554" max="12570" width="4.7265625" customWidth="1"/>
    <col min="12571" max="12571" width="5.26953125" customWidth="1"/>
    <col min="12572" max="12574" width="4.7265625" customWidth="1"/>
    <col min="12575" max="12577" width="0" hidden="1" customWidth="1"/>
    <col min="12581" max="12581" width="3" customWidth="1"/>
    <col min="12809" max="12809" width="14.54296875" bestFit="1" customWidth="1"/>
    <col min="12810" max="12826" width="4.7265625" customWidth="1"/>
    <col min="12827" max="12827" width="5.26953125" customWidth="1"/>
    <col min="12828" max="12830" width="4.7265625" customWidth="1"/>
    <col min="12831" max="12833" width="0" hidden="1" customWidth="1"/>
    <col min="12837" max="12837" width="3" customWidth="1"/>
    <col min="13065" max="13065" width="14.54296875" bestFit="1" customWidth="1"/>
    <col min="13066" max="13082" width="4.7265625" customWidth="1"/>
    <col min="13083" max="13083" width="5.26953125" customWidth="1"/>
    <col min="13084" max="13086" width="4.7265625" customWidth="1"/>
    <col min="13087" max="13089" width="0" hidden="1" customWidth="1"/>
    <col min="13093" max="13093" width="3" customWidth="1"/>
    <col min="13321" max="13321" width="14.54296875" bestFit="1" customWidth="1"/>
    <col min="13322" max="13338" width="4.7265625" customWidth="1"/>
    <col min="13339" max="13339" width="5.26953125" customWidth="1"/>
    <col min="13340" max="13342" width="4.7265625" customWidth="1"/>
    <col min="13343" max="13345" width="0" hidden="1" customWidth="1"/>
    <col min="13349" max="13349" width="3" customWidth="1"/>
    <col min="13577" max="13577" width="14.54296875" bestFit="1" customWidth="1"/>
    <col min="13578" max="13594" width="4.7265625" customWidth="1"/>
    <col min="13595" max="13595" width="5.26953125" customWidth="1"/>
    <col min="13596" max="13598" width="4.7265625" customWidth="1"/>
    <col min="13599" max="13601" width="0" hidden="1" customWidth="1"/>
    <col min="13605" max="13605" width="3" customWidth="1"/>
    <col min="13833" max="13833" width="14.54296875" bestFit="1" customWidth="1"/>
    <col min="13834" max="13850" width="4.7265625" customWidth="1"/>
    <col min="13851" max="13851" width="5.26953125" customWidth="1"/>
    <col min="13852" max="13854" width="4.7265625" customWidth="1"/>
    <col min="13855" max="13857" width="0" hidden="1" customWidth="1"/>
    <col min="13861" max="13861" width="3" customWidth="1"/>
    <col min="14089" max="14089" width="14.54296875" bestFit="1" customWidth="1"/>
    <col min="14090" max="14106" width="4.7265625" customWidth="1"/>
    <col min="14107" max="14107" width="5.26953125" customWidth="1"/>
    <col min="14108" max="14110" width="4.7265625" customWidth="1"/>
    <col min="14111" max="14113" width="0" hidden="1" customWidth="1"/>
    <col min="14117" max="14117" width="3" customWidth="1"/>
    <col min="14345" max="14345" width="14.54296875" bestFit="1" customWidth="1"/>
    <col min="14346" max="14362" width="4.7265625" customWidth="1"/>
    <col min="14363" max="14363" width="5.26953125" customWidth="1"/>
    <col min="14364" max="14366" width="4.7265625" customWidth="1"/>
    <col min="14367" max="14369" width="0" hidden="1" customWidth="1"/>
    <col min="14373" max="14373" width="3" customWidth="1"/>
    <col min="14601" max="14601" width="14.54296875" bestFit="1" customWidth="1"/>
    <col min="14602" max="14618" width="4.7265625" customWidth="1"/>
    <col min="14619" max="14619" width="5.26953125" customWidth="1"/>
    <col min="14620" max="14622" width="4.7265625" customWidth="1"/>
    <col min="14623" max="14625" width="0" hidden="1" customWidth="1"/>
    <col min="14629" max="14629" width="3" customWidth="1"/>
    <col min="14857" max="14857" width="14.54296875" bestFit="1" customWidth="1"/>
    <col min="14858" max="14874" width="4.7265625" customWidth="1"/>
    <col min="14875" max="14875" width="5.26953125" customWidth="1"/>
    <col min="14876" max="14878" width="4.7265625" customWidth="1"/>
    <col min="14879" max="14881" width="0" hidden="1" customWidth="1"/>
    <col min="14885" max="14885" width="3" customWidth="1"/>
    <col min="15113" max="15113" width="14.54296875" bestFit="1" customWidth="1"/>
    <col min="15114" max="15130" width="4.7265625" customWidth="1"/>
    <col min="15131" max="15131" width="5.26953125" customWidth="1"/>
    <col min="15132" max="15134" width="4.7265625" customWidth="1"/>
    <col min="15135" max="15137" width="0" hidden="1" customWidth="1"/>
    <col min="15141" max="15141" width="3" customWidth="1"/>
    <col min="15369" max="15369" width="14.54296875" bestFit="1" customWidth="1"/>
    <col min="15370" max="15386" width="4.7265625" customWidth="1"/>
    <col min="15387" max="15387" width="5.26953125" customWidth="1"/>
    <col min="15388" max="15390" width="4.7265625" customWidth="1"/>
    <col min="15391" max="15393" width="0" hidden="1" customWidth="1"/>
    <col min="15397" max="15397" width="3" customWidth="1"/>
    <col min="15625" max="15625" width="14.54296875" bestFit="1" customWidth="1"/>
    <col min="15626" max="15642" width="4.7265625" customWidth="1"/>
    <col min="15643" max="15643" width="5.26953125" customWidth="1"/>
    <col min="15644" max="15646" width="4.7265625" customWidth="1"/>
    <col min="15647" max="15649" width="0" hidden="1" customWidth="1"/>
    <col min="15653" max="15653" width="3" customWidth="1"/>
    <col min="15881" max="15881" width="14.54296875" bestFit="1" customWidth="1"/>
    <col min="15882" max="15898" width="4.7265625" customWidth="1"/>
    <col min="15899" max="15899" width="5.26953125" customWidth="1"/>
    <col min="15900" max="15902" width="4.7265625" customWidth="1"/>
    <col min="15903" max="15905" width="0" hidden="1" customWidth="1"/>
    <col min="15909" max="15909" width="3" customWidth="1"/>
    <col min="16137" max="16137" width="14.54296875" bestFit="1" customWidth="1"/>
    <col min="16138" max="16154" width="4.7265625" customWidth="1"/>
    <col min="16155" max="16155" width="5.26953125" customWidth="1"/>
    <col min="16156" max="16158" width="4.7265625" customWidth="1"/>
    <col min="16159" max="16161" width="0" hidden="1" customWidth="1"/>
    <col min="16165" max="16165" width="3" customWidth="1"/>
  </cols>
  <sheetData>
    <row r="1" spans="1:38" ht="27" customHeight="1" x14ac:dyDescent="0.35">
      <c r="A1" s="161" t="s">
        <v>31</v>
      </c>
      <c r="B1" s="162"/>
      <c r="C1" s="134" t="s">
        <v>0</v>
      </c>
      <c r="D1" s="135"/>
      <c r="E1" s="136"/>
      <c r="F1" s="134" t="s">
        <v>1</v>
      </c>
      <c r="G1" s="135"/>
      <c r="H1" s="136"/>
      <c r="I1" s="134" t="s">
        <v>2</v>
      </c>
      <c r="J1" s="135"/>
      <c r="K1" s="136"/>
      <c r="L1" s="134" t="s">
        <v>3</v>
      </c>
      <c r="M1" s="135"/>
      <c r="N1" s="136"/>
      <c r="O1" s="134" t="s">
        <v>4</v>
      </c>
      <c r="P1" s="135"/>
      <c r="Q1" s="136"/>
      <c r="R1" s="134" t="s">
        <v>5</v>
      </c>
      <c r="S1" s="135"/>
      <c r="T1" s="136"/>
      <c r="U1" s="134" t="s">
        <v>16</v>
      </c>
      <c r="V1" s="135"/>
      <c r="W1" s="136"/>
      <c r="X1" s="167" t="s">
        <v>17</v>
      </c>
      <c r="Y1" s="168"/>
      <c r="Z1" s="169"/>
      <c r="AA1" s="167" t="s">
        <v>18</v>
      </c>
      <c r="AB1" s="168"/>
      <c r="AC1" s="169"/>
      <c r="AD1" s="167" t="s">
        <v>19</v>
      </c>
      <c r="AE1" s="168"/>
      <c r="AF1" s="169"/>
      <c r="AG1" s="170" t="s">
        <v>6</v>
      </c>
      <c r="AH1" s="165" t="s">
        <v>7</v>
      </c>
      <c r="AI1" s="135" t="s">
        <v>8</v>
      </c>
      <c r="AJ1" s="135"/>
      <c r="AK1" s="135"/>
      <c r="AL1" s="136"/>
    </row>
    <row r="2" spans="1:38" ht="27" customHeight="1" thickBot="1" x14ac:dyDescent="0.4">
      <c r="A2" s="163"/>
      <c r="B2" s="164"/>
      <c r="C2" s="141" t="str">
        <f>B3</f>
        <v>Red A</v>
      </c>
      <c r="D2" s="139"/>
      <c r="E2" s="140"/>
      <c r="F2" s="141" t="str">
        <f>B4</f>
        <v>Ostravice A</v>
      </c>
      <c r="G2" s="139"/>
      <c r="H2" s="140"/>
      <c r="I2" s="141" t="str">
        <f>B5</f>
        <v>Raškovice A</v>
      </c>
      <c r="J2" s="139"/>
      <c r="K2" s="140"/>
      <c r="L2" s="141" t="str">
        <f>B6</f>
        <v>Raškovice B</v>
      </c>
      <c r="M2" s="139"/>
      <c r="N2" s="140"/>
      <c r="O2" s="141" t="str">
        <f>B7</f>
        <v>Metylovice A</v>
      </c>
      <c r="P2" s="139"/>
      <c r="Q2" s="140"/>
      <c r="R2" s="141" t="str">
        <f>B8</f>
        <v>Metylovice B</v>
      </c>
      <c r="S2" s="139"/>
      <c r="T2" s="140"/>
      <c r="U2" s="141" t="str">
        <f>B9</f>
        <v>Metylovice C</v>
      </c>
      <c r="V2" s="139"/>
      <c r="W2" s="140"/>
      <c r="X2" s="141" t="str">
        <f>B10</f>
        <v>Brušperk A</v>
      </c>
      <c r="Y2" s="139"/>
      <c r="Z2" s="140"/>
      <c r="AA2" s="141" t="str">
        <f>B11</f>
        <v>Zlatohrad A</v>
      </c>
      <c r="AB2" s="139"/>
      <c r="AC2" s="140"/>
      <c r="AD2" s="141" t="str">
        <f>B12</f>
        <v>Zlatohrad C</v>
      </c>
      <c r="AE2" s="139"/>
      <c r="AF2" s="140"/>
      <c r="AG2" s="171"/>
      <c r="AH2" s="166"/>
      <c r="AI2" s="139"/>
      <c r="AJ2" s="139"/>
      <c r="AK2" s="139"/>
      <c r="AL2" s="140"/>
    </row>
    <row r="3" spans="1:38" ht="27" customHeight="1" x14ac:dyDescent="0.35">
      <c r="A3" s="59" t="s">
        <v>0</v>
      </c>
      <c r="B3" s="62" t="s">
        <v>26</v>
      </c>
      <c r="C3" s="104"/>
      <c r="D3" s="110"/>
      <c r="E3" s="105"/>
      <c r="F3" s="5">
        <v>12</v>
      </c>
      <c r="G3" s="6" t="s">
        <v>10</v>
      </c>
      <c r="H3" s="7">
        <v>16</v>
      </c>
      <c r="I3" s="5">
        <v>7</v>
      </c>
      <c r="J3" s="6" t="s">
        <v>10</v>
      </c>
      <c r="K3" s="7">
        <v>8</v>
      </c>
      <c r="L3" s="5">
        <v>13</v>
      </c>
      <c r="M3" s="6" t="s">
        <v>10</v>
      </c>
      <c r="N3" s="7">
        <v>9</v>
      </c>
      <c r="O3" s="5">
        <v>5</v>
      </c>
      <c r="P3" s="6" t="s">
        <v>10</v>
      </c>
      <c r="Q3" s="7">
        <v>10</v>
      </c>
      <c r="R3" s="5">
        <v>3</v>
      </c>
      <c r="S3" s="6" t="s">
        <v>10</v>
      </c>
      <c r="T3" s="7">
        <v>8</v>
      </c>
      <c r="U3" s="5">
        <v>4</v>
      </c>
      <c r="V3" s="6" t="s">
        <v>10</v>
      </c>
      <c r="W3" s="7">
        <v>18</v>
      </c>
      <c r="X3" s="5">
        <v>11</v>
      </c>
      <c r="Y3" s="6" t="s">
        <v>10</v>
      </c>
      <c r="Z3" s="7">
        <v>4</v>
      </c>
      <c r="AA3" s="5">
        <v>17</v>
      </c>
      <c r="AB3" s="6" t="s">
        <v>10</v>
      </c>
      <c r="AC3" s="7">
        <v>8</v>
      </c>
      <c r="AD3" s="5">
        <v>21</v>
      </c>
      <c r="AE3" s="6" t="s">
        <v>10</v>
      </c>
      <c r="AF3" s="7">
        <v>9</v>
      </c>
      <c r="AG3" s="60">
        <f>SUM(IF(C3&gt;E3,1,0),IF(F3&gt;H3,1,0),IF(I3&gt;K3,1,0),IF(L3&gt;N3,1,0),IF(O3&gt;Q3,1,0),IF(R3&gt;T3,1,0),IF(U3&gt;W3,1,0),IF(X3&gt;Z3,1,0),IF(AA3&gt;AC3,1,0),IF(AD3&gt;AF3,1,0))</f>
        <v>4</v>
      </c>
      <c r="AH3" s="82" t="s">
        <v>4</v>
      </c>
      <c r="AI3" s="6">
        <f t="shared" ref="AI3:AI12" si="0">C3+F3+I3+L3+O3+R3+U3+X3+AA3+AD3</f>
        <v>93</v>
      </c>
      <c r="AJ3" s="6" t="s">
        <v>10</v>
      </c>
      <c r="AK3" s="6">
        <f t="shared" ref="AK3:AK12" si="1">E3+H3+K3+N3+Q3+T3+W3+Z3+AC3+AF3</f>
        <v>90</v>
      </c>
      <c r="AL3" s="7">
        <f>AI3/AK3</f>
        <v>1.0333333333333334</v>
      </c>
    </row>
    <row r="4" spans="1:38" ht="27" customHeight="1" x14ac:dyDescent="0.35">
      <c r="A4" s="61" t="s">
        <v>1</v>
      </c>
      <c r="B4" s="62" t="s">
        <v>9</v>
      </c>
      <c r="C4" s="63">
        <f>H3</f>
        <v>16</v>
      </c>
      <c r="D4" s="64" t="s">
        <v>10</v>
      </c>
      <c r="E4" s="65">
        <f>F3</f>
        <v>12</v>
      </c>
      <c r="F4" s="106"/>
      <c r="G4" s="111"/>
      <c r="H4" s="107"/>
      <c r="I4" s="66">
        <v>17</v>
      </c>
      <c r="J4" s="67" t="s">
        <v>10</v>
      </c>
      <c r="K4" s="68">
        <v>5</v>
      </c>
      <c r="L4" s="66">
        <v>13</v>
      </c>
      <c r="M4" s="67" t="s">
        <v>10</v>
      </c>
      <c r="N4" s="68">
        <v>5</v>
      </c>
      <c r="O4" s="66">
        <v>12</v>
      </c>
      <c r="P4" s="67" t="s">
        <v>10</v>
      </c>
      <c r="Q4" s="68">
        <v>1</v>
      </c>
      <c r="R4" s="66">
        <v>5</v>
      </c>
      <c r="S4" s="67" t="s">
        <v>10</v>
      </c>
      <c r="T4" s="68">
        <v>14</v>
      </c>
      <c r="U4" s="66">
        <v>8</v>
      </c>
      <c r="V4" s="67" t="s">
        <v>10</v>
      </c>
      <c r="W4" s="68">
        <v>9</v>
      </c>
      <c r="X4" s="66">
        <v>20</v>
      </c>
      <c r="Y4" s="67" t="s">
        <v>10</v>
      </c>
      <c r="Z4" s="68">
        <v>7</v>
      </c>
      <c r="AA4" s="66">
        <v>17</v>
      </c>
      <c r="AB4" s="67" t="s">
        <v>10</v>
      </c>
      <c r="AC4" s="68">
        <v>18</v>
      </c>
      <c r="AD4" s="66">
        <v>11</v>
      </c>
      <c r="AE4" s="67" t="s">
        <v>10</v>
      </c>
      <c r="AF4" s="68">
        <v>12</v>
      </c>
      <c r="AG4" s="69">
        <f t="shared" ref="AG4:AG12" si="2">SUM(IF(C4&gt;E4,1,0),IF(F4&gt;H4,1,0),IF(I4&gt;K4,1,0),IF(L4&gt;N4,1,0),IF(O4&gt;Q4,1,0),IF(R4&gt;T4,1,0),IF(U4&gt;W4,1,0),IF(X4&gt;Z4,1,0),IF(AA4&gt;AC4,1,0),IF(AD4&gt;AF4,1,0))</f>
        <v>5</v>
      </c>
      <c r="AH4" s="113" t="s">
        <v>3</v>
      </c>
      <c r="AI4" s="67">
        <f t="shared" si="0"/>
        <v>119</v>
      </c>
      <c r="AJ4" s="67" t="s">
        <v>10</v>
      </c>
      <c r="AK4" s="67">
        <f t="shared" si="1"/>
        <v>83</v>
      </c>
      <c r="AL4" s="68">
        <f t="shared" ref="AL4:AL12" si="3">AI4/AK4</f>
        <v>1.4337349397590362</v>
      </c>
    </row>
    <row r="5" spans="1:38" ht="27" customHeight="1" x14ac:dyDescent="0.35">
      <c r="A5" s="61" t="s">
        <v>2</v>
      </c>
      <c r="B5" s="62" t="s">
        <v>11</v>
      </c>
      <c r="C5" s="63">
        <f>K3</f>
        <v>8</v>
      </c>
      <c r="D5" s="64" t="s">
        <v>10</v>
      </c>
      <c r="E5" s="65">
        <f>I3</f>
        <v>7</v>
      </c>
      <c r="F5" s="63">
        <f>K4</f>
        <v>5</v>
      </c>
      <c r="G5" s="64" t="s">
        <v>10</v>
      </c>
      <c r="H5" s="65">
        <f>I4</f>
        <v>17</v>
      </c>
      <c r="I5" s="106"/>
      <c r="J5" s="111"/>
      <c r="K5" s="107"/>
      <c r="L5" s="66">
        <v>9</v>
      </c>
      <c r="M5" s="67" t="s">
        <v>10</v>
      </c>
      <c r="N5" s="68">
        <v>10</v>
      </c>
      <c r="O5" s="66">
        <v>7</v>
      </c>
      <c r="P5" s="67" t="s">
        <v>10</v>
      </c>
      <c r="Q5" s="68">
        <v>10</v>
      </c>
      <c r="R5" s="66">
        <v>3</v>
      </c>
      <c r="S5" s="67" t="s">
        <v>10</v>
      </c>
      <c r="T5" s="68">
        <v>12</v>
      </c>
      <c r="U5" s="66">
        <v>5</v>
      </c>
      <c r="V5" s="67" t="s">
        <v>10</v>
      </c>
      <c r="W5" s="68">
        <v>4</v>
      </c>
      <c r="X5" s="66">
        <v>15</v>
      </c>
      <c r="Y5" s="67" t="s">
        <v>10</v>
      </c>
      <c r="Z5" s="68">
        <v>22</v>
      </c>
      <c r="AA5" s="66">
        <v>17</v>
      </c>
      <c r="AB5" s="67" t="s">
        <v>10</v>
      </c>
      <c r="AC5" s="68">
        <v>13</v>
      </c>
      <c r="AD5" s="66">
        <v>13</v>
      </c>
      <c r="AE5" s="67" t="s">
        <v>10</v>
      </c>
      <c r="AF5" s="68">
        <v>9</v>
      </c>
      <c r="AG5" s="69">
        <f t="shared" si="2"/>
        <v>4</v>
      </c>
      <c r="AH5" s="84" t="s">
        <v>16</v>
      </c>
      <c r="AI5" s="67">
        <f t="shared" si="0"/>
        <v>82</v>
      </c>
      <c r="AJ5" s="67" t="s">
        <v>10</v>
      </c>
      <c r="AK5" s="67">
        <f t="shared" si="1"/>
        <v>104</v>
      </c>
      <c r="AL5" s="68">
        <f t="shared" si="3"/>
        <v>0.78846153846153844</v>
      </c>
    </row>
    <row r="6" spans="1:38" ht="27" customHeight="1" x14ac:dyDescent="0.35">
      <c r="A6" s="61" t="s">
        <v>3</v>
      </c>
      <c r="B6" s="62" t="s">
        <v>21</v>
      </c>
      <c r="C6" s="63">
        <f>N3</f>
        <v>9</v>
      </c>
      <c r="D6" s="64" t="s">
        <v>10</v>
      </c>
      <c r="E6" s="65">
        <f>L3</f>
        <v>13</v>
      </c>
      <c r="F6" s="63">
        <f>N4</f>
        <v>5</v>
      </c>
      <c r="G6" s="64" t="s">
        <v>10</v>
      </c>
      <c r="H6" s="65">
        <f>L4</f>
        <v>13</v>
      </c>
      <c r="I6" s="63">
        <f>N5</f>
        <v>10</v>
      </c>
      <c r="J6" s="64" t="s">
        <v>10</v>
      </c>
      <c r="K6" s="65">
        <f>L5</f>
        <v>9</v>
      </c>
      <c r="L6" s="106"/>
      <c r="M6" s="111"/>
      <c r="N6" s="107"/>
      <c r="O6" s="66">
        <v>5</v>
      </c>
      <c r="P6" s="67" t="s">
        <v>10</v>
      </c>
      <c r="Q6" s="68">
        <v>6</v>
      </c>
      <c r="R6" s="66">
        <v>5</v>
      </c>
      <c r="S6" s="67" t="s">
        <v>10</v>
      </c>
      <c r="T6" s="68">
        <v>14</v>
      </c>
      <c r="U6" s="66">
        <v>9</v>
      </c>
      <c r="V6" s="67" t="s">
        <v>10</v>
      </c>
      <c r="W6" s="68">
        <v>22</v>
      </c>
      <c r="X6" s="66">
        <v>20</v>
      </c>
      <c r="Y6" s="67" t="s">
        <v>10</v>
      </c>
      <c r="Z6" s="68">
        <v>18</v>
      </c>
      <c r="AA6" s="66">
        <v>14</v>
      </c>
      <c r="AB6" s="67" t="s">
        <v>10</v>
      </c>
      <c r="AC6" s="68">
        <v>11</v>
      </c>
      <c r="AD6" s="66">
        <v>12</v>
      </c>
      <c r="AE6" s="67" t="s">
        <v>10</v>
      </c>
      <c r="AF6" s="68">
        <v>6</v>
      </c>
      <c r="AG6" s="69">
        <f t="shared" si="2"/>
        <v>4</v>
      </c>
      <c r="AH6" s="113" t="s">
        <v>5</v>
      </c>
      <c r="AI6" s="67">
        <f t="shared" si="0"/>
        <v>89</v>
      </c>
      <c r="AJ6" s="67" t="s">
        <v>10</v>
      </c>
      <c r="AK6" s="67">
        <f t="shared" si="1"/>
        <v>112</v>
      </c>
      <c r="AL6" s="68">
        <f t="shared" si="3"/>
        <v>0.7946428571428571</v>
      </c>
    </row>
    <row r="7" spans="1:38" ht="27" customHeight="1" x14ac:dyDescent="0.35">
      <c r="A7" s="61" t="s">
        <v>4</v>
      </c>
      <c r="B7" s="62" t="s">
        <v>27</v>
      </c>
      <c r="C7" s="63">
        <f>Q3</f>
        <v>10</v>
      </c>
      <c r="D7" s="64" t="s">
        <v>10</v>
      </c>
      <c r="E7" s="65">
        <f>O3</f>
        <v>5</v>
      </c>
      <c r="F7" s="63">
        <f>Q4</f>
        <v>1</v>
      </c>
      <c r="G7" s="64" t="s">
        <v>10</v>
      </c>
      <c r="H7" s="65">
        <f>O4</f>
        <v>12</v>
      </c>
      <c r="I7" s="63">
        <f>Q5</f>
        <v>10</v>
      </c>
      <c r="J7" s="64" t="s">
        <v>10</v>
      </c>
      <c r="K7" s="65">
        <f>O5</f>
        <v>7</v>
      </c>
      <c r="L7" s="63">
        <f>Q6</f>
        <v>6</v>
      </c>
      <c r="M7" s="64" t="s">
        <v>10</v>
      </c>
      <c r="N7" s="65">
        <f>O6</f>
        <v>5</v>
      </c>
      <c r="O7" s="106"/>
      <c r="P7" s="111"/>
      <c r="Q7" s="107"/>
      <c r="R7" s="66">
        <v>4</v>
      </c>
      <c r="S7" s="67" t="s">
        <v>10</v>
      </c>
      <c r="T7" s="68">
        <v>7</v>
      </c>
      <c r="U7" s="66">
        <v>6</v>
      </c>
      <c r="V7" s="67" t="s">
        <v>10</v>
      </c>
      <c r="W7" s="68">
        <v>4</v>
      </c>
      <c r="X7" s="66">
        <v>27</v>
      </c>
      <c r="Y7" s="67" t="s">
        <v>10</v>
      </c>
      <c r="Z7" s="68">
        <v>4</v>
      </c>
      <c r="AA7" s="66">
        <v>14</v>
      </c>
      <c r="AB7" s="67" t="s">
        <v>10</v>
      </c>
      <c r="AC7" s="68">
        <v>4</v>
      </c>
      <c r="AD7" s="66">
        <v>26</v>
      </c>
      <c r="AE7" s="67" t="s">
        <v>10</v>
      </c>
      <c r="AF7" s="68">
        <v>1</v>
      </c>
      <c r="AG7" s="69">
        <f t="shared" si="2"/>
        <v>7</v>
      </c>
      <c r="AH7" s="84" t="s">
        <v>1</v>
      </c>
      <c r="AI7" s="67">
        <f t="shared" si="0"/>
        <v>104</v>
      </c>
      <c r="AJ7" s="67" t="s">
        <v>10</v>
      </c>
      <c r="AK7" s="67">
        <f t="shared" si="1"/>
        <v>49</v>
      </c>
      <c r="AL7" s="68">
        <f t="shared" si="3"/>
        <v>2.1224489795918369</v>
      </c>
    </row>
    <row r="8" spans="1:38" ht="27" customHeight="1" x14ac:dyDescent="0.35">
      <c r="A8" s="61" t="s">
        <v>5</v>
      </c>
      <c r="B8" s="70" t="s">
        <v>28</v>
      </c>
      <c r="C8" s="63">
        <f>T3</f>
        <v>8</v>
      </c>
      <c r="D8" s="64" t="s">
        <v>10</v>
      </c>
      <c r="E8" s="65">
        <f>R3</f>
        <v>3</v>
      </c>
      <c r="F8" s="63">
        <f>T4</f>
        <v>14</v>
      </c>
      <c r="G8" s="64" t="s">
        <v>10</v>
      </c>
      <c r="H8" s="65">
        <f>R4</f>
        <v>5</v>
      </c>
      <c r="I8" s="63">
        <f>T5</f>
        <v>12</v>
      </c>
      <c r="J8" s="64" t="s">
        <v>10</v>
      </c>
      <c r="K8" s="65">
        <f>R5</f>
        <v>3</v>
      </c>
      <c r="L8" s="63">
        <f>T6</f>
        <v>14</v>
      </c>
      <c r="M8" s="64" t="s">
        <v>10</v>
      </c>
      <c r="N8" s="65">
        <f>R6</f>
        <v>5</v>
      </c>
      <c r="O8" s="63">
        <f>T7</f>
        <v>7</v>
      </c>
      <c r="P8" s="64" t="s">
        <v>10</v>
      </c>
      <c r="Q8" s="65">
        <f>R7</f>
        <v>4</v>
      </c>
      <c r="R8" s="106"/>
      <c r="S8" s="111"/>
      <c r="T8" s="107"/>
      <c r="U8" s="66">
        <v>6</v>
      </c>
      <c r="V8" s="67" t="s">
        <v>10</v>
      </c>
      <c r="W8" s="68">
        <v>5</v>
      </c>
      <c r="X8" s="66">
        <v>10</v>
      </c>
      <c r="Y8" s="67" t="s">
        <v>10</v>
      </c>
      <c r="Z8" s="68">
        <v>6</v>
      </c>
      <c r="AA8" s="66">
        <v>13</v>
      </c>
      <c r="AB8" s="67" t="s">
        <v>10</v>
      </c>
      <c r="AC8" s="68">
        <v>1</v>
      </c>
      <c r="AD8" s="66">
        <v>22</v>
      </c>
      <c r="AE8" s="67" t="s">
        <v>10</v>
      </c>
      <c r="AF8" s="68">
        <v>1</v>
      </c>
      <c r="AG8" s="69">
        <f t="shared" si="2"/>
        <v>9</v>
      </c>
      <c r="AH8" s="113" t="s">
        <v>0</v>
      </c>
      <c r="AI8" s="67">
        <f t="shared" si="0"/>
        <v>106</v>
      </c>
      <c r="AJ8" s="67" t="s">
        <v>10</v>
      </c>
      <c r="AK8" s="67">
        <f t="shared" si="1"/>
        <v>33</v>
      </c>
      <c r="AL8" s="68">
        <f t="shared" si="3"/>
        <v>3.2121212121212119</v>
      </c>
    </row>
    <row r="9" spans="1:38" ht="27" customHeight="1" x14ac:dyDescent="0.35">
      <c r="A9" s="61" t="s">
        <v>16</v>
      </c>
      <c r="B9" s="70" t="s">
        <v>29</v>
      </c>
      <c r="C9" s="63">
        <f>W3</f>
        <v>18</v>
      </c>
      <c r="D9" s="64" t="s">
        <v>10</v>
      </c>
      <c r="E9" s="65">
        <f>U3</f>
        <v>4</v>
      </c>
      <c r="F9" s="63">
        <f>W4</f>
        <v>9</v>
      </c>
      <c r="G9" s="64" t="s">
        <v>10</v>
      </c>
      <c r="H9" s="65">
        <f>U4</f>
        <v>8</v>
      </c>
      <c r="I9" s="63">
        <f>W5</f>
        <v>4</v>
      </c>
      <c r="J9" s="64" t="s">
        <v>10</v>
      </c>
      <c r="K9" s="65">
        <f>U5</f>
        <v>5</v>
      </c>
      <c r="L9" s="63">
        <f>W6</f>
        <v>22</v>
      </c>
      <c r="M9" s="64" t="s">
        <v>10</v>
      </c>
      <c r="N9" s="65">
        <f>U6</f>
        <v>9</v>
      </c>
      <c r="O9" s="63">
        <f>W7</f>
        <v>4</v>
      </c>
      <c r="P9" s="64" t="s">
        <v>10</v>
      </c>
      <c r="Q9" s="65">
        <f>U7</f>
        <v>6</v>
      </c>
      <c r="R9" s="63">
        <f>W8</f>
        <v>5</v>
      </c>
      <c r="S9" s="64" t="s">
        <v>10</v>
      </c>
      <c r="T9" s="65">
        <f>U8</f>
        <v>6</v>
      </c>
      <c r="U9" s="106"/>
      <c r="V9" s="111"/>
      <c r="W9" s="107"/>
      <c r="X9" s="66">
        <v>15</v>
      </c>
      <c r="Y9" s="67" t="s">
        <v>10</v>
      </c>
      <c r="Z9" s="68">
        <v>5</v>
      </c>
      <c r="AA9" s="66">
        <v>17</v>
      </c>
      <c r="AB9" s="67" t="s">
        <v>10</v>
      </c>
      <c r="AC9" s="68">
        <v>5</v>
      </c>
      <c r="AD9" s="66">
        <v>12</v>
      </c>
      <c r="AE9" s="67" t="s">
        <v>10</v>
      </c>
      <c r="AF9" s="68">
        <v>8</v>
      </c>
      <c r="AG9" s="69">
        <f t="shared" si="2"/>
        <v>6</v>
      </c>
      <c r="AH9" s="84" t="s">
        <v>2</v>
      </c>
      <c r="AI9" s="67">
        <f t="shared" si="0"/>
        <v>106</v>
      </c>
      <c r="AJ9" s="67" t="s">
        <v>10</v>
      </c>
      <c r="AK9" s="67">
        <f t="shared" si="1"/>
        <v>56</v>
      </c>
      <c r="AL9" s="68">
        <f t="shared" si="3"/>
        <v>1.8928571428571428</v>
      </c>
    </row>
    <row r="10" spans="1:38" ht="27" customHeight="1" x14ac:dyDescent="0.35">
      <c r="A10" s="61" t="s">
        <v>17</v>
      </c>
      <c r="B10" s="70" t="s">
        <v>23</v>
      </c>
      <c r="C10" s="63">
        <f>Z3</f>
        <v>4</v>
      </c>
      <c r="D10" s="64" t="s">
        <v>10</v>
      </c>
      <c r="E10" s="65">
        <f>X3</f>
        <v>11</v>
      </c>
      <c r="F10" s="63">
        <f>Z4</f>
        <v>7</v>
      </c>
      <c r="G10" s="64" t="s">
        <v>10</v>
      </c>
      <c r="H10" s="65">
        <f>X4</f>
        <v>20</v>
      </c>
      <c r="I10" s="63">
        <f>Z5</f>
        <v>22</v>
      </c>
      <c r="J10" s="64" t="s">
        <v>10</v>
      </c>
      <c r="K10" s="65">
        <f>X5</f>
        <v>15</v>
      </c>
      <c r="L10" s="63">
        <f>Z6</f>
        <v>18</v>
      </c>
      <c r="M10" s="64" t="s">
        <v>10</v>
      </c>
      <c r="N10" s="65">
        <f>X6</f>
        <v>20</v>
      </c>
      <c r="O10" s="63">
        <f>Z7</f>
        <v>4</v>
      </c>
      <c r="P10" s="64" t="s">
        <v>10</v>
      </c>
      <c r="Q10" s="65">
        <f>X7</f>
        <v>27</v>
      </c>
      <c r="R10" s="63">
        <f>Z8</f>
        <v>6</v>
      </c>
      <c r="S10" s="64" t="s">
        <v>10</v>
      </c>
      <c r="T10" s="65">
        <f>X8</f>
        <v>10</v>
      </c>
      <c r="U10" s="63">
        <f>Z9</f>
        <v>5</v>
      </c>
      <c r="V10" s="64" t="s">
        <v>10</v>
      </c>
      <c r="W10" s="65">
        <f>X9</f>
        <v>15</v>
      </c>
      <c r="X10" s="106"/>
      <c r="Y10" s="111"/>
      <c r="Z10" s="107"/>
      <c r="AA10" s="66">
        <v>9</v>
      </c>
      <c r="AB10" s="67" t="s">
        <v>10</v>
      </c>
      <c r="AC10" s="68">
        <v>10</v>
      </c>
      <c r="AD10" s="66">
        <v>19</v>
      </c>
      <c r="AE10" s="67" t="s">
        <v>10</v>
      </c>
      <c r="AF10" s="68">
        <v>10</v>
      </c>
      <c r="AG10" s="69">
        <f t="shared" si="2"/>
        <v>2</v>
      </c>
      <c r="AH10" s="113" t="s">
        <v>18</v>
      </c>
      <c r="AI10" s="67">
        <f t="shared" si="0"/>
        <v>94</v>
      </c>
      <c r="AJ10" s="67" t="s">
        <v>10</v>
      </c>
      <c r="AK10" s="67">
        <f t="shared" si="1"/>
        <v>138</v>
      </c>
      <c r="AL10" s="68">
        <f t="shared" si="3"/>
        <v>0.6811594202898551</v>
      </c>
    </row>
    <row r="11" spans="1:38" ht="27" customHeight="1" x14ac:dyDescent="0.35">
      <c r="A11" s="61" t="s">
        <v>18</v>
      </c>
      <c r="B11" s="70" t="s">
        <v>13</v>
      </c>
      <c r="C11" s="63">
        <f>AC3</f>
        <v>8</v>
      </c>
      <c r="D11" s="64" t="s">
        <v>10</v>
      </c>
      <c r="E11" s="65">
        <f>AA3</f>
        <v>17</v>
      </c>
      <c r="F11" s="63">
        <f>AC4</f>
        <v>18</v>
      </c>
      <c r="G11" s="64" t="s">
        <v>10</v>
      </c>
      <c r="H11" s="65">
        <f>AA4</f>
        <v>17</v>
      </c>
      <c r="I11" s="63">
        <f>AC5</f>
        <v>13</v>
      </c>
      <c r="J11" s="64" t="s">
        <v>10</v>
      </c>
      <c r="K11" s="65">
        <f>AA5</f>
        <v>17</v>
      </c>
      <c r="L11" s="63">
        <f>AC6</f>
        <v>11</v>
      </c>
      <c r="M11" s="64" t="s">
        <v>10</v>
      </c>
      <c r="N11" s="65">
        <f>AA6</f>
        <v>14</v>
      </c>
      <c r="O11" s="63">
        <f>AC7</f>
        <v>4</v>
      </c>
      <c r="P11" s="64" t="s">
        <v>10</v>
      </c>
      <c r="Q11" s="65">
        <f>AA7</f>
        <v>14</v>
      </c>
      <c r="R11" s="63">
        <f>AC8</f>
        <v>1</v>
      </c>
      <c r="S11" s="64" t="s">
        <v>10</v>
      </c>
      <c r="T11" s="65">
        <f>AA8</f>
        <v>13</v>
      </c>
      <c r="U11" s="63">
        <f>AC9</f>
        <v>5</v>
      </c>
      <c r="V11" s="64" t="s">
        <v>10</v>
      </c>
      <c r="W11" s="65">
        <f>AA9</f>
        <v>17</v>
      </c>
      <c r="X11" s="63">
        <f>AC10</f>
        <v>10</v>
      </c>
      <c r="Y11" s="64" t="s">
        <v>10</v>
      </c>
      <c r="Z11" s="65">
        <f>AA10</f>
        <v>9</v>
      </c>
      <c r="AA11" s="106"/>
      <c r="AB11" s="111"/>
      <c r="AC11" s="107"/>
      <c r="AD11" s="66">
        <v>11</v>
      </c>
      <c r="AE11" s="67" t="s">
        <v>10</v>
      </c>
      <c r="AF11" s="68">
        <v>9</v>
      </c>
      <c r="AG11" s="69">
        <f t="shared" si="2"/>
        <v>3</v>
      </c>
      <c r="AH11" s="84" t="s">
        <v>17</v>
      </c>
      <c r="AI11" s="67">
        <f t="shared" si="0"/>
        <v>81</v>
      </c>
      <c r="AJ11" s="67" t="s">
        <v>10</v>
      </c>
      <c r="AK11" s="67">
        <f t="shared" si="1"/>
        <v>127</v>
      </c>
      <c r="AL11" s="68">
        <f t="shared" si="3"/>
        <v>0.63779527559055116</v>
      </c>
    </row>
    <row r="12" spans="1:38" ht="27" customHeight="1" thickBot="1" x14ac:dyDescent="0.4">
      <c r="A12" s="71" t="s">
        <v>19</v>
      </c>
      <c r="B12" s="70" t="s">
        <v>30</v>
      </c>
      <c r="C12" s="41">
        <f>AF3</f>
        <v>9</v>
      </c>
      <c r="D12" s="42" t="s">
        <v>10</v>
      </c>
      <c r="E12" s="43">
        <f>AD3</f>
        <v>21</v>
      </c>
      <c r="F12" s="41">
        <f>AF4</f>
        <v>12</v>
      </c>
      <c r="G12" s="42" t="s">
        <v>10</v>
      </c>
      <c r="H12" s="43">
        <f>AD4</f>
        <v>11</v>
      </c>
      <c r="I12" s="41">
        <f>AF5</f>
        <v>9</v>
      </c>
      <c r="J12" s="42" t="s">
        <v>10</v>
      </c>
      <c r="K12" s="43">
        <f>AD5</f>
        <v>13</v>
      </c>
      <c r="L12" s="41">
        <f>AF6</f>
        <v>6</v>
      </c>
      <c r="M12" s="42" t="s">
        <v>10</v>
      </c>
      <c r="N12" s="43">
        <f>AD6</f>
        <v>12</v>
      </c>
      <c r="O12" s="41">
        <f>AF7</f>
        <v>1</v>
      </c>
      <c r="P12" s="42" t="s">
        <v>10</v>
      </c>
      <c r="Q12" s="43">
        <f>AD7</f>
        <v>26</v>
      </c>
      <c r="R12" s="41">
        <f>AF8</f>
        <v>1</v>
      </c>
      <c r="S12" s="42" t="s">
        <v>10</v>
      </c>
      <c r="T12" s="43">
        <f>AD8</f>
        <v>22</v>
      </c>
      <c r="U12" s="41">
        <f>AF9</f>
        <v>8</v>
      </c>
      <c r="V12" s="42" t="s">
        <v>10</v>
      </c>
      <c r="W12" s="43">
        <f>AD9</f>
        <v>12</v>
      </c>
      <c r="X12" s="41">
        <f>AF10</f>
        <v>10</v>
      </c>
      <c r="Y12" s="42" t="s">
        <v>10</v>
      </c>
      <c r="Z12" s="43">
        <f>AD10</f>
        <v>19</v>
      </c>
      <c r="AA12" s="41">
        <f>AF11</f>
        <v>9</v>
      </c>
      <c r="AB12" s="42" t="s">
        <v>10</v>
      </c>
      <c r="AC12" s="43">
        <f>AD11</f>
        <v>11</v>
      </c>
      <c r="AD12" s="108"/>
      <c r="AE12" s="112"/>
      <c r="AF12" s="109"/>
      <c r="AG12" s="72">
        <f t="shared" si="2"/>
        <v>1</v>
      </c>
      <c r="AH12" s="114" t="s">
        <v>19</v>
      </c>
      <c r="AI12" s="73">
        <f t="shared" si="0"/>
        <v>65</v>
      </c>
      <c r="AJ12" s="73" t="s">
        <v>10</v>
      </c>
      <c r="AK12" s="73">
        <f t="shared" si="1"/>
        <v>147</v>
      </c>
      <c r="AL12" s="74">
        <f t="shared" si="3"/>
        <v>0.44217687074829931</v>
      </c>
    </row>
    <row r="14" spans="1:38" s="1" customFormat="1" x14ac:dyDescent="0.35">
      <c r="A14" s="75"/>
      <c r="B14" s="75"/>
      <c r="C14" s="76"/>
      <c r="D14" s="75"/>
      <c r="E14" s="75"/>
      <c r="F14" s="75"/>
      <c r="G14" s="75"/>
      <c r="H14" s="75"/>
      <c r="N14" s="77"/>
      <c r="O14" s="77"/>
      <c r="P14" s="77"/>
      <c r="Q14" s="76"/>
      <c r="R14" s="75"/>
      <c r="S14" s="75"/>
      <c r="T14" s="75"/>
      <c r="U14" s="75"/>
      <c r="V14" s="75"/>
      <c r="W14" s="76"/>
      <c r="X14" s="75"/>
      <c r="Y14" s="75"/>
      <c r="Z14" s="75"/>
      <c r="AA14" s="75"/>
      <c r="AB14" s="75"/>
      <c r="AC14" s="75"/>
    </row>
    <row r="15" spans="1:38" s="1" customFormat="1" x14ac:dyDescent="0.35">
      <c r="A15" s="75"/>
      <c r="B15" s="75"/>
      <c r="C15" s="76"/>
      <c r="D15" s="75"/>
      <c r="E15" s="75"/>
      <c r="F15" s="75"/>
      <c r="G15" s="75"/>
      <c r="H15" s="75"/>
      <c r="N15" s="77"/>
      <c r="O15" s="77"/>
      <c r="P15" s="77"/>
      <c r="Q15" s="76"/>
      <c r="R15" s="75"/>
      <c r="S15" s="75"/>
      <c r="T15" s="75"/>
      <c r="U15" s="75"/>
      <c r="V15" s="75"/>
      <c r="W15" s="76"/>
      <c r="X15" s="75"/>
      <c r="Y15" s="75"/>
      <c r="Z15" s="75"/>
      <c r="AA15" s="75"/>
      <c r="AB15" s="75"/>
      <c r="AC15" s="75"/>
    </row>
  </sheetData>
  <mergeCells count="24">
    <mergeCell ref="AH1:AH2"/>
    <mergeCell ref="AI1:AL2"/>
    <mergeCell ref="C2:E2"/>
    <mergeCell ref="F2:H2"/>
    <mergeCell ref="I2:K2"/>
    <mergeCell ref="L2:N2"/>
    <mergeCell ref="O2:Q2"/>
    <mergeCell ref="R2:T2"/>
    <mergeCell ref="U2:W2"/>
    <mergeCell ref="X2:Z2"/>
    <mergeCell ref="R1:T1"/>
    <mergeCell ref="U1:W1"/>
    <mergeCell ref="X1:Z1"/>
    <mergeCell ref="AA1:AC1"/>
    <mergeCell ref="AD1:AF1"/>
    <mergeCell ref="AG1:AG2"/>
    <mergeCell ref="AA2:AC2"/>
    <mergeCell ref="AD2:AF2"/>
    <mergeCell ref="A1:B2"/>
    <mergeCell ref="C1:E1"/>
    <mergeCell ref="F1:H1"/>
    <mergeCell ref="I1:K1"/>
    <mergeCell ref="L1:N1"/>
    <mergeCell ref="O1:Q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Informace</vt:lpstr>
      <vt:lpstr>Foto + seznam účastníků</vt:lpstr>
      <vt:lpstr>Herní systém</vt:lpstr>
      <vt:lpstr>Hromadná soupiska</vt:lpstr>
      <vt:lpstr>žlutá</vt:lpstr>
      <vt:lpstr>oranž_A</vt:lpstr>
      <vt:lpstr>oranž_B</vt:lpstr>
      <vt:lpstr>oranž_final</vt:lpstr>
      <vt:lpstr>OČ</vt:lpstr>
      <vt:lpstr>červená</vt:lpstr>
      <vt:lpstr>zelená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 Němcová</dc:creator>
  <cp:lastModifiedBy>Nikol Němcová</cp:lastModifiedBy>
  <dcterms:created xsi:type="dcterms:W3CDTF">2018-10-21T07:39:18Z</dcterms:created>
  <dcterms:modified xsi:type="dcterms:W3CDTF">2018-10-25T08:31:07Z</dcterms:modified>
</cp:coreProperties>
</file>